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im Volume Full Data" sheetId="1" r:id="rId4"/>
    <sheet state="visible" name="Claim Volume First &amp; Last Year" sheetId="2" r:id="rId5"/>
    <sheet state="visible" name="Legal Costs Full Data" sheetId="3" r:id="rId6"/>
    <sheet state="visible" name="Legal Costs First &amp; Last Year" sheetId="4" r:id="rId7"/>
    <sheet state="visible" name="Maintenance Costs Full Data" sheetId="5" r:id="rId8"/>
    <sheet state="visible" name="Maintenance Costs First &amp; Last" sheetId="6" r:id="rId9"/>
  </sheets>
  <definedNames>
    <definedName hidden="1" localSheetId="2" name="_xlnm._FilterDatabase">'Legal Costs Full Data'!$A$1:$Z$1000</definedName>
    <definedName hidden="1" localSheetId="4" name="_xlnm._FilterDatabase">'Maintenance Costs Full Data'!$A$1:$Z$1000</definedName>
  </definedNames>
  <calcPr/>
</workbook>
</file>

<file path=xl/sharedStrings.xml><?xml version="1.0" encoding="utf-8"?>
<sst xmlns="http://schemas.openxmlformats.org/spreadsheetml/2006/main" count="825" uniqueCount="126">
  <si>
    <t>Region</t>
  </si>
  <si>
    <t>Council / Housing Association</t>
  </si>
  <si>
    <t>% Change (First → Last)</t>
  </si>
  <si>
    <t>Total</t>
  </si>
  <si>
    <t>East Midlands</t>
  </si>
  <si>
    <t>Ashfield District Council</t>
  </si>
  <si>
    <t>Bolsover District Council</t>
  </si>
  <si>
    <t>Newark &amp; Sherwood District Council</t>
  </si>
  <si>
    <t>Melton Borough Council</t>
  </si>
  <si>
    <t>Leicester City Council</t>
  </si>
  <si>
    <t>Oadby &amp; Wigston Borough Council</t>
  </si>
  <si>
    <t>Charnwood Borough Council</t>
  </si>
  <si>
    <t>Rykneld Homes</t>
  </si>
  <si>
    <t>High Peak Borough Council</t>
  </si>
  <si>
    <t>East of England</t>
  </si>
  <si>
    <t>Norwich City Council</t>
  </si>
  <si>
    <t>Ipswich City Council</t>
  </si>
  <si>
    <t>Brentwood Council</t>
  </si>
  <si>
    <t>Basildon Council</t>
  </si>
  <si>
    <t>Harlow Council</t>
  </si>
  <si>
    <t>South Cambridgeshire District Council</t>
  </si>
  <si>
    <t>N/A</t>
  </si>
  <si>
    <t>Cambridge City Council</t>
  </si>
  <si>
    <t>London</t>
  </si>
  <si>
    <t>Islington Council</t>
  </si>
  <si>
    <t>Camden Council</t>
  </si>
  <si>
    <t>Lewisham Council</t>
  </si>
  <si>
    <t>City of London Council</t>
  </si>
  <si>
    <t>Richmond &amp; Wandsworth Council</t>
  </si>
  <si>
    <t>Hillingdon Council</t>
  </si>
  <si>
    <t>Waltham Forest Council</t>
  </si>
  <si>
    <t>Lambeth Council</t>
  </si>
  <si>
    <t>Westminster Council</t>
  </si>
  <si>
    <t>North East</t>
  </si>
  <si>
    <t>Gateshead Council</t>
  </si>
  <si>
    <t>Newcastle City Council</t>
  </si>
  <si>
    <t>South Tyneside Council</t>
  </si>
  <si>
    <t>North West</t>
  </si>
  <si>
    <t>West Lancashire Borough Council</t>
  </si>
  <si>
    <t>Oldham Council</t>
  </si>
  <si>
    <t>Lancaster City Council</t>
  </si>
  <si>
    <t>Manchester City Council</t>
  </si>
  <si>
    <t>Bury Council</t>
  </si>
  <si>
    <t>Blackpool Council</t>
  </si>
  <si>
    <t>South East</t>
  </si>
  <si>
    <t>Wokingham Council</t>
  </si>
  <si>
    <t>Milton Keynes City Council</t>
  </si>
  <si>
    <t>Crawley Borough Council</t>
  </si>
  <si>
    <t>Winchester City Council</t>
  </si>
  <si>
    <t>Portsmouth City Council</t>
  </si>
  <si>
    <t>Slough Borough Council</t>
  </si>
  <si>
    <t>Waverley Borough Council</t>
  </si>
  <si>
    <t>Medway Council</t>
  </si>
  <si>
    <t>Reading City Council</t>
  </si>
  <si>
    <t>Fareham Borough Council</t>
  </si>
  <si>
    <t>Wealden District Council</t>
  </si>
  <si>
    <t xml:space="preserve">South East </t>
  </si>
  <si>
    <t>Gosport Borough Council</t>
  </si>
  <si>
    <t>Thanet District Council</t>
  </si>
  <si>
    <t>South West</t>
  </si>
  <si>
    <t>Bristol City Council</t>
  </si>
  <si>
    <t>Mid Devon Council</t>
  </si>
  <si>
    <t>Stroud District Council</t>
  </si>
  <si>
    <t xml:space="preserve">Southampton City Council </t>
  </si>
  <si>
    <t>Wiltshire Council</t>
  </si>
  <si>
    <t>Bournemouth, Christchurch and Poole Council</t>
  </si>
  <si>
    <t>Wales</t>
  </si>
  <si>
    <t>Swansea City Council</t>
  </si>
  <si>
    <t>West Midlands</t>
  </si>
  <si>
    <t>Wolverhampton City Council</t>
  </si>
  <si>
    <t>Solihull Metropolitan Borough Council</t>
  </si>
  <si>
    <t>Nuneaton &amp; Bedworth Borough Council</t>
  </si>
  <si>
    <t>Sandwell Council</t>
  </si>
  <si>
    <t>Cannock Chase District Council</t>
  </si>
  <si>
    <t>Yorkshire &amp; The Humber</t>
  </si>
  <si>
    <t>Rotherham Metropolitan Borough Council</t>
  </si>
  <si>
    <t>Sheffield City Council</t>
  </si>
  <si>
    <t>Kirklees Council</t>
  </si>
  <si>
    <t>Doncaster (St Leger Homes)</t>
  </si>
  <si>
    <t>Hull City Council</t>
  </si>
  <si>
    <t>North Yorkshire Council</t>
  </si>
  <si>
    <t>Totals:</t>
  </si>
  <si>
    <t>Average:</t>
  </si>
  <si>
    <t>East MIdlands</t>
  </si>
  <si>
    <t>2019/20 (£)</t>
  </si>
  <si>
    <t>2020/21 (£)</t>
  </si>
  <si>
    <t>2021/22 (£)</t>
  </si>
  <si>
    <t>2022/23 (£)</t>
  </si>
  <si>
    <t>2023/24 (£)</t>
  </si>
  <si>
    <t>2024/25 (£)</t>
  </si>
  <si>
    <t>Total Legal Costs</t>
  </si>
  <si>
    <t>Charnwood Council</t>
  </si>
  <si>
    <t>North West Leicestershire District Council</t>
  </si>
  <si>
    <t>Basildon County Council</t>
  </si>
  <si>
    <t>Central Bedforshire Council</t>
  </si>
  <si>
    <t>Welwyn &amp; Hatfield Borough Council</t>
  </si>
  <si>
    <t>City of London Corporation</t>
  </si>
  <si>
    <t>Haringey Council</t>
  </si>
  <si>
    <t>London Borough of Barking &amp; Dagenham</t>
  </si>
  <si>
    <t>London Borough of Hillingdon</t>
  </si>
  <si>
    <t>London Borough of Lewisham</t>
  </si>
  <si>
    <t>London Borough of Waltham Forest</t>
  </si>
  <si>
    <t>Westminster City Council</t>
  </si>
  <si>
    <t>Wigan Council</t>
  </si>
  <si>
    <t>Adur &amp; Worthing Council</t>
  </si>
  <si>
    <t>Brighton &amp; Hove City Council</t>
  </si>
  <si>
    <t>Southampton City Council</t>
  </si>
  <si>
    <t>Waverly Borough Council</t>
  </si>
  <si>
    <t>Wealdon District Council</t>
  </si>
  <si>
    <t>Woking Borough Council</t>
  </si>
  <si>
    <t>Wokingham Borough Council</t>
  </si>
  <si>
    <t>Cornwall Housing</t>
  </si>
  <si>
    <t>Solihull Metrpolitan Borough Council</t>
  </si>
  <si>
    <t>Yorkshire &amp; Humber</t>
  </si>
  <si>
    <t>St Ledger Homes</t>
  </si>
  <si>
    <t>First Year (£)</t>
  </si>
  <si>
    <t>Last Year (£)</t>
  </si>
  <si>
    <t>Rotheram Metropolitan Borough Council</t>
  </si>
  <si>
    <t>Location</t>
  </si>
  <si>
    <t>Hinckley &amp; Bosworth Borough Council</t>
  </si>
  <si>
    <t>Basildon Borough Council</t>
  </si>
  <si>
    <t>Central Bedfordshire Council</t>
  </si>
  <si>
    <t>Bath &amp; North East Somerset Council</t>
  </si>
  <si>
    <t>Wiltshire</t>
  </si>
  <si>
    <t>Tamworth</t>
  </si>
  <si>
    <t>Rotherham Met. Borough Council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</si>
</sst>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10">
    <font>
      <sz val="11.0"/>
      <color rgb="FF000000"/>
      <name val="Aptos Narrow"/>
      <scheme val="minor"/>
    </font>
    <font>
      <b/>
      <sz val="11.0"/>
      <color rgb="FF000000"/>
      <name val="Arial"/>
    </font>
    <font>
      <color theme="1"/>
      <name val="Arial"/>
    </font>
    <font>
      <sz val="11.0"/>
      <color rgb="FF000000"/>
      <name val="Arial"/>
    </font>
    <font>
      <b/>
      <color theme="1"/>
      <name val="Arial"/>
    </font>
    <font>
      <color theme="1"/>
      <name val="Aptos Narrow"/>
      <scheme val="minor"/>
    </font>
    <font>
      <sz val="11.0"/>
      <color rgb="FF000000"/>
      <name val="Aptos Narrow"/>
    </font>
    <font>
      <b/>
      <sz val="11.0"/>
      <color rgb="FF000000"/>
      <name val="Play"/>
    </font>
    <font>
      <sz val="11.0"/>
      <color rgb="FF000000"/>
      <name val="Play"/>
    </font>
    <font>
      <b/>
      <sz val="11.0"/>
      <color rgb="FF000000"/>
      <name val="Aptos Narrow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0" fillId="0" fontId="2" numFmtId="0" xfId="0" applyFont="1"/>
    <xf borderId="0" fillId="0" fontId="1" numFmtId="0" xfId="0" applyFont="1"/>
    <xf borderId="5" fillId="0" fontId="3" numFmtId="1" xfId="0" applyBorder="1" applyFont="1" applyNumberFormat="1"/>
    <xf borderId="0" fillId="0" fontId="3" numFmtId="1" xfId="0" applyFont="1" applyNumberFormat="1"/>
    <xf borderId="5" fillId="0" fontId="3" numFmtId="10" xfId="0" applyBorder="1" applyFont="1" applyNumberFormat="1"/>
    <xf borderId="0" fillId="0" fontId="3" numFmtId="1" xfId="0" applyAlignment="1" applyFont="1" applyNumberFormat="1">
      <alignment vertical="top"/>
    </xf>
    <xf borderId="6" fillId="0" fontId="1" numFmtId="0" xfId="0" applyBorder="1" applyFont="1"/>
    <xf borderId="6" fillId="0" fontId="4" numFmtId="0" xfId="0" applyAlignment="1" applyBorder="1" applyFont="1">
      <alignment readingOrder="0"/>
    </xf>
    <xf borderId="0" fillId="0" fontId="5" numFmtId="1" xfId="0" applyFont="1" applyNumberFormat="1"/>
    <xf borderId="5" fillId="0" fontId="5" numFmtId="10" xfId="0" applyBorder="1" applyFont="1" applyNumberFormat="1"/>
    <xf borderId="7" fillId="0" fontId="1" numFmtId="0" xfId="0" applyAlignment="1" applyBorder="1" applyFont="1">
      <alignment horizontal="center" shrinkToFit="0" vertical="center" wrapText="1"/>
    </xf>
    <xf borderId="5" fillId="0" fontId="3" numFmtId="9" xfId="0" applyBorder="1" applyFont="1" applyNumberFormat="1"/>
    <xf borderId="2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0" fillId="0" fontId="3" numFmtId="164" xfId="0" applyAlignment="1" applyFont="1" applyNumberFormat="1">
      <alignment shrinkToFit="0" vertical="center" wrapText="1"/>
    </xf>
    <xf borderId="0" fillId="0" fontId="3" numFmtId="164" xfId="0" applyAlignment="1" applyFont="1" applyNumberFormat="1">
      <alignment vertical="center"/>
    </xf>
    <xf borderId="5" fillId="0" fontId="3" numFmtId="10" xfId="0" applyAlignment="1" applyBorder="1" applyFont="1" applyNumberFormat="1">
      <alignment horizontal="right" shrinkToFit="0" vertical="center" wrapText="1"/>
    </xf>
    <xf borderId="5" fillId="0" fontId="3" numFmtId="164" xfId="0" applyBorder="1" applyFont="1" applyNumberFormat="1"/>
    <xf borderId="0" fillId="0" fontId="3" numFmtId="164" xfId="0" applyFont="1" applyNumberFormat="1"/>
    <xf borderId="0" fillId="0" fontId="2" numFmtId="0" xfId="0" applyAlignment="1" applyFont="1">
      <alignment readingOrder="0"/>
    </xf>
    <xf borderId="5" fillId="0" fontId="3" numFmtId="10" xfId="0" applyAlignment="1" applyBorder="1" applyFont="1" applyNumberFormat="1">
      <alignment horizontal="right"/>
    </xf>
    <xf borderId="6" fillId="0" fontId="1" numFmtId="0" xfId="0" applyAlignment="1" applyBorder="1" applyFont="1">
      <alignment readingOrder="0" shrinkToFit="0" vertical="center" wrapText="1"/>
    </xf>
    <xf borderId="0" fillId="0" fontId="3" numFmtId="164" xfId="0" applyAlignment="1" applyFont="1" applyNumberFormat="1">
      <alignment readingOrder="0" shrinkToFit="0" vertical="center" wrapText="1"/>
    </xf>
    <xf borderId="0" fillId="0" fontId="3" numFmtId="164" xfId="0" applyAlignment="1" applyFont="1" applyNumberFormat="1">
      <alignment horizontal="center"/>
    </xf>
    <xf borderId="0" fillId="0" fontId="3" numFmtId="10" xfId="0" applyAlignment="1" applyFont="1" applyNumberFormat="1">
      <alignment horizontal="right" shrinkToFit="0" vertical="center" wrapText="1"/>
    </xf>
    <xf borderId="0" fillId="0" fontId="5" numFmtId="164" xfId="0" applyFont="1" applyNumberFormat="1"/>
    <xf borderId="5" fillId="0" fontId="5" numFmtId="164" xfId="0" applyBorder="1" applyFont="1" applyNumberFormat="1"/>
    <xf borderId="0" fillId="0" fontId="3" numFmtId="164" xfId="0" applyAlignment="1" applyFont="1" applyNumberFormat="1">
      <alignment horizontal="right"/>
    </xf>
    <xf borderId="0" fillId="0" fontId="6" numFmtId="164" xfId="0" applyFont="1" applyNumberFormat="1"/>
    <xf borderId="0" fillId="0" fontId="7" numFmtId="0" xfId="0" applyAlignment="1" applyFont="1">
      <alignment shrinkToFit="0" vertical="center" wrapText="1"/>
    </xf>
    <xf borderId="0" fillId="0" fontId="6" numFmtId="164" xfId="0" applyAlignment="1" applyFont="1" applyNumberFormat="1">
      <alignment horizontal="right"/>
    </xf>
    <xf borderId="0" fillId="0" fontId="8" numFmtId="164" xfId="0" applyAlignment="1" applyFont="1" applyNumberFormat="1">
      <alignment horizontal="right" shrinkToFit="0" vertical="center" wrapText="1"/>
    </xf>
    <xf borderId="0" fillId="0" fontId="8" numFmtId="164" xfId="0" applyFont="1" applyNumberFormat="1"/>
    <xf borderId="8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  <xf borderId="6" fillId="0" fontId="1" numFmtId="0" xfId="0" applyAlignment="1" applyBorder="1" applyFont="1">
      <alignment vertic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shrinkToFit="0" wrapText="1"/>
    </xf>
    <xf borderId="6" fillId="0" fontId="1" numFmtId="0" xfId="0" applyAlignment="1" applyBorder="1" applyFont="1">
      <alignment readingOrder="0"/>
    </xf>
    <xf borderId="0" fillId="0" fontId="3" numFmtId="0" xfId="0" applyFont="1"/>
    <xf borderId="0" fillId="0" fontId="2" numFmtId="10" xfId="0" applyAlignment="1" applyFont="1" applyNumberFormat="1">
      <alignment readingOrder="0"/>
    </xf>
    <xf borderId="6" fillId="0" fontId="5" numFmtId="164" xfId="0" applyBorder="1" applyFont="1" applyNumberFormat="1"/>
    <xf borderId="0" fillId="0" fontId="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6" numFmtId="10" xfId="0" applyFont="1" applyNumberFormat="1"/>
    <xf borderId="0" fillId="0" fontId="8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02B93"/>
    <pageSetUpPr/>
  </sheetPr>
  <sheetViews>
    <sheetView workbookViewId="0"/>
  </sheetViews>
  <sheetFormatPr customHeight="1" defaultColWidth="12.63" defaultRowHeight="15.0"/>
  <cols>
    <col customWidth="1" min="1" max="1" width="25.5"/>
    <col customWidth="1" min="2" max="2" width="42.38"/>
    <col customWidth="1" min="3" max="7" width="8.88"/>
    <col customWidth="1" min="8" max="8" width="24.38"/>
    <col customWidth="1" min="9" max="9" width="8.88"/>
    <col customWidth="1" min="10" max="26" width="8.63"/>
  </cols>
  <sheetData>
    <row r="1" ht="18.0" customHeight="1">
      <c r="A1" s="1" t="s">
        <v>0</v>
      </c>
      <c r="B1" s="2" t="s">
        <v>1</v>
      </c>
      <c r="C1" s="3">
        <v>2020.0</v>
      </c>
      <c r="D1" s="3">
        <v>2021.0</v>
      </c>
      <c r="E1" s="3">
        <v>2022.0</v>
      </c>
      <c r="F1" s="3">
        <v>2023.0</v>
      </c>
      <c r="G1" s="1">
        <v>2024.0</v>
      </c>
      <c r="H1" s="4" t="s">
        <v>2</v>
      </c>
      <c r="I1" s="4" t="s">
        <v>3</v>
      </c>
    </row>
    <row r="2" ht="14.25" customHeight="1">
      <c r="A2" s="5" t="s">
        <v>4</v>
      </c>
      <c r="B2" s="6" t="s">
        <v>5</v>
      </c>
      <c r="C2" s="7">
        <v>4.0</v>
      </c>
      <c r="D2" s="8">
        <v>2.0</v>
      </c>
      <c r="E2" s="8">
        <v>10.0</v>
      </c>
      <c r="F2" s="8">
        <v>33.0</v>
      </c>
      <c r="G2" s="8">
        <v>51.0</v>
      </c>
      <c r="H2" s="9">
        <f t="shared" ref="H2:H15" si="1">(G2-C2)/C2</f>
        <v>11.75</v>
      </c>
      <c r="I2" s="7">
        <f t="shared" ref="I2:I66" si="2">SUM(C2:G2)</f>
        <v>100</v>
      </c>
    </row>
    <row r="3" ht="14.25" customHeight="1">
      <c r="A3" s="5" t="s">
        <v>4</v>
      </c>
      <c r="B3" s="6" t="s">
        <v>6</v>
      </c>
      <c r="C3" s="7">
        <v>3.0</v>
      </c>
      <c r="D3" s="8">
        <v>2.0</v>
      </c>
      <c r="E3" s="8">
        <v>6.0</v>
      </c>
      <c r="F3" s="8">
        <v>7.0</v>
      </c>
      <c r="G3" s="8">
        <v>15.0</v>
      </c>
      <c r="H3" s="9">
        <f t="shared" si="1"/>
        <v>4</v>
      </c>
      <c r="I3" s="7">
        <f t="shared" si="2"/>
        <v>33</v>
      </c>
    </row>
    <row r="4" ht="14.25" customHeight="1">
      <c r="A4" s="5" t="s">
        <v>4</v>
      </c>
      <c r="B4" s="6" t="s">
        <v>7</v>
      </c>
      <c r="C4" s="7">
        <v>3.0</v>
      </c>
      <c r="D4" s="8">
        <v>7.0</v>
      </c>
      <c r="E4" s="8">
        <v>16.0</v>
      </c>
      <c r="F4" s="8">
        <v>18.0</v>
      </c>
      <c r="G4" s="8">
        <v>30.0</v>
      </c>
      <c r="H4" s="9">
        <f t="shared" si="1"/>
        <v>9</v>
      </c>
      <c r="I4" s="7">
        <f t="shared" si="2"/>
        <v>74</v>
      </c>
    </row>
    <row r="5" ht="14.25" customHeight="1">
      <c r="A5" s="5" t="s">
        <v>4</v>
      </c>
      <c r="B5" s="6" t="s">
        <v>8</v>
      </c>
      <c r="C5" s="7">
        <v>3.0</v>
      </c>
      <c r="D5" s="8">
        <v>6.0</v>
      </c>
      <c r="E5" s="8">
        <v>6.0</v>
      </c>
      <c r="F5" s="8">
        <v>23.0</v>
      </c>
      <c r="G5" s="8">
        <v>27.0</v>
      </c>
      <c r="H5" s="9">
        <f t="shared" si="1"/>
        <v>8</v>
      </c>
      <c r="I5" s="7">
        <f t="shared" si="2"/>
        <v>65</v>
      </c>
    </row>
    <row r="6" ht="14.25" customHeight="1">
      <c r="A6" s="5" t="s">
        <v>4</v>
      </c>
      <c r="B6" s="6" t="s">
        <v>9</v>
      </c>
      <c r="C6" s="7">
        <v>49.0</v>
      </c>
      <c r="D6" s="8">
        <v>69.0</v>
      </c>
      <c r="E6" s="8">
        <v>131.0</v>
      </c>
      <c r="F6" s="8">
        <v>409.0</v>
      </c>
      <c r="G6" s="8">
        <v>672.0</v>
      </c>
      <c r="H6" s="9">
        <f t="shared" si="1"/>
        <v>12.71428571</v>
      </c>
      <c r="I6" s="7">
        <f t="shared" si="2"/>
        <v>1330</v>
      </c>
    </row>
    <row r="7" ht="14.25" customHeight="1">
      <c r="A7" s="5" t="s">
        <v>4</v>
      </c>
      <c r="B7" s="6" t="s">
        <v>10</v>
      </c>
      <c r="C7" s="7">
        <v>2.0</v>
      </c>
      <c r="D7" s="8">
        <v>2.0</v>
      </c>
      <c r="E7" s="8">
        <v>0.0</v>
      </c>
      <c r="F7" s="8">
        <v>3.0</v>
      </c>
      <c r="G7" s="8">
        <v>2.0</v>
      </c>
      <c r="H7" s="9">
        <f t="shared" si="1"/>
        <v>0</v>
      </c>
      <c r="I7" s="7">
        <f t="shared" si="2"/>
        <v>9</v>
      </c>
    </row>
    <row r="8" ht="14.25" customHeight="1">
      <c r="A8" s="5" t="s">
        <v>4</v>
      </c>
      <c r="B8" s="6" t="s">
        <v>11</v>
      </c>
      <c r="C8" s="7">
        <v>1.0</v>
      </c>
      <c r="D8" s="8">
        <v>5.0</v>
      </c>
      <c r="E8" s="8">
        <v>11.0</v>
      </c>
      <c r="F8" s="8">
        <v>42.0</v>
      </c>
      <c r="G8" s="8">
        <v>113.0</v>
      </c>
      <c r="H8" s="9">
        <f t="shared" si="1"/>
        <v>112</v>
      </c>
      <c r="I8" s="7">
        <f t="shared" si="2"/>
        <v>172</v>
      </c>
    </row>
    <row r="9" ht="14.25" customHeight="1">
      <c r="A9" s="5" t="s">
        <v>4</v>
      </c>
      <c r="B9" s="6" t="s">
        <v>12</v>
      </c>
      <c r="C9" s="7">
        <v>5.0</v>
      </c>
      <c r="D9" s="8">
        <v>17.0</v>
      </c>
      <c r="E9" s="8">
        <v>17.0</v>
      </c>
      <c r="F9" s="8">
        <v>31.0</v>
      </c>
      <c r="G9" s="8">
        <v>21.0</v>
      </c>
      <c r="H9" s="9">
        <f t="shared" si="1"/>
        <v>3.2</v>
      </c>
      <c r="I9" s="7">
        <f t="shared" si="2"/>
        <v>91</v>
      </c>
    </row>
    <row r="10" ht="14.25" customHeight="1">
      <c r="A10" s="5" t="s">
        <v>4</v>
      </c>
      <c r="B10" s="6" t="s">
        <v>13</v>
      </c>
      <c r="C10" s="7">
        <v>12.0</v>
      </c>
      <c r="D10" s="8">
        <v>9.0</v>
      </c>
      <c r="E10" s="8">
        <v>20.0</v>
      </c>
      <c r="F10" s="8">
        <v>13.0</v>
      </c>
      <c r="G10" s="8">
        <v>24.0</v>
      </c>
      <c r="H10" s="9">
        <f t="shared" si="1"/>
        <v>1</v>
      </c>
      <c r="I10" s="7">
        <f t="shared" si="2"/>
        <v>78</v>
      </c>
    </row>
    <row r="11" ht="14.25" customHeight="1">
      <c r="A11" s="5" t="s">
        <v>14</v>
      </c>
      <c r="B11" s="6" t="s">
        <v>15</v>
      </c>
      <c r="C11" s="7">
        <v>15.0</v>
      </c>
      <c r="D11" s="8">
        <v>14.0</v>
      </c>
      <c r="E11" s="8">
        <v>27.0</v>
      </c>
      <c r="F11" s="8">
        <v>48.0</v>
      </c>
      <c r="G11" s="8">
        <v>89.0</v>
      </c>
      <c r="H11" s="9">
        <f t="shared" si="1"/>
        <v>4.933333333</v>
      </c>
      <c r="I11" s="7">
        <f t="shared" si="2"/>
        <v>193</v>
      </c>
    </row>
    <row r="12" ht="14.25" customHeight="1">
      <c r="A12" s="5" t="s">
        <v>14</v>
      </c>
      <c r="B12" s="6" t="s">
        <v>16</v>
      </c>
      <c r="C12" s="7">
        <v>8.0</v>
      </c>
      <c r="D12" s="8">
        <v>13.0</v>
      </c>
      <c r="E12" s="8">
        <v>27.0</v>
      </c>
      <c r="F12" s="8">
        <v>26.0</v>
      </c>
      <c r="G12" s="8">
        <v>26.0</v>
      </c>
      <c r="H12" s="9">
        <f t="shared" si="1"/>
        <v>2.25</v>
      </c>
      <c r="I12" s="7">
        <f t="shared" si="2"/>
        <v>100</v>
      </c>
    </row>
    <row r="13" ht="14.25" customHeight="1">
      <c r="A13" s="5" t="s">
        <v>14</v>
      </c>
      <c r="B13" s="6" t="s">
        <v>17</v>
      </c>
      <c r="C13" s="7">
        <v>6.0</v>
      </c>
      <c r="D13" s="8">
        <v>6.0</v>
      </c>
      <c r="E13" s="8">
        <v>9.0</v>
      </c>
      <c r="F13" s="8">
        <v>9.0</v>
      </c>
      <c r="G13" s="8">
        <v>15.0</v>
      </c>
      <c r="H13" s="9">
        <f t="shared" si="1"/>
        <v>1.5</v>
      </c>
      <c r="I13" s="7">
        <f t="shared" si="2"/>
        <v>45</v>
      </c>
    </row>
    <row r="14" ht="14.25" customHeight="1">
      <c r="A14" s="5" t="s">
        <v>14</v>
      </c>
      <c r="B14" s="6" t="s">
        <v>18</v>
      </c>
      <c r="C14" s="7">
        <v>19.0</v>
      </c>
      <c r="D14" s="8">
        <v>47.0</v>
      </c>
      <c r="E14" s="8">
        <v>52.0</v>
      </c>
      <c r="F14" s="8">
        <v>94.0</v>
      </c>
      <c r="G14" s="8">
        <v>138.0</v>
      </c>
      <c r="H14" s="9">
        <f t="shared" si="1"/>
        <v>6.263157895</v>
      </c>
      <c r="I14" s="7">
        <f t="shared" si="2"/>
        <v>350</v>
      </c>
    </row>
    <row r="15" ht="14.25" customHeight="1">
      <c r="A15" s="5" t="s">
        <v>14</v>
      </c>
      <c r="B15" s="6" t="s">
        <v>19</v>
      </c>
      <c r="C15" s="7">
        <v>7.0</v>
      </c>
      <c r="D15" s="8">
        <v>36.0</v>
      </c>
      <c r="E15" s="8">
        <v>56.0</v>
      </c>
      <c r="F15" s="8">
        <v>56.0</v>
      </c>
      <c r="G15" s="8">
        <v>66.0</v>
      </c>
      <c r="H15" s="9">
        <f t="shared" si="1"/>
        <v>8.428571429</v>
      </c>
      <c r="I15" s="7">
        <f t="shared" si="2"/>
        <v>221</v>
      </c>
    </row>
    <row r="16" ht="14.25" customHeight="1">
      <c r="A16" s="5" t="s">
        <v>14</v>
      </c>
      <c r="B16" s="6" t="s">
        <v>20</v>
      </c>
      <c r="C16" s="7" t="s">
        <v>21</v>
      </c>
      <c r="D16" s="8" t="s">
        <v>21</v>
      </c>
      <c r="E16" s="8">
        <v>3.0</v>
      </c>
      <c r="F16" s="8">
        <v>5.0</v>
      </c>
      <c r="G16" s="8">
        <v>16.0</v>
      </c>
      <c r="H16" s="9">
        <f>(G16-E16)/E16</f>
        <v>4.333333333</v>
      </c>
      <c r="I16" s="7">
        <f t="shared" si="2"/>
        <v>24</v>
      </c>
    </row>
    <row r="17" ht="14.25" customHeight="1">
      <c r="A17" s="5" t="s">
        <v>14</v>
      </c>
      <c r="B17" s="6" t="s">
        <v>22</v>
      </c>
      <c r="C17" s="7">
        <v>1.0</v>
      </c>
      <c r="D17" s="8">
        <v>4.0</v>
      </c>
      <c r="E17" s="8">
        <v>7.0</v>
      </c>
      <c r="F17" s="8">
        <v>12.0</v>
      </c>
      <c r="G17" s="8">
        <v>22.0</v>
      </c>
      <c r="H17" s="9">
        <f t="shared" ref="H17:H21" si="3">(G17-C17)/C17</f>
        <v>21</v>
      </c>
      <c r="I17" s="7">
        <f t="shared" si="2"/>
        <v>46</v>
      </c>
    </row>
    <row r="18" ht="14.25" customHeight="1">
      <c r="A18" s="5" t="s">
        <v>23</v>
      </c>
      <c r="B18" s="6" t="s">
        <v>24</v>
      </c>
      <c r="C18" s="7">
        <v>130.0</v>
      </c>
      <c r="D18" s="8">
        <v>144.0</v>
      </c>
      <c r="E18" s="8">
        <v>231.0</v>
      </c>
      <c r="F18" s="8">
        <v>438.0</v>
      </c>
      <c r="G18" s="8">
        <v>450.0</v>
      </c>
      <c r="H18" s="9">
        <f t="shared" si="3"/>
        <v>2.461538462</v>
      </c>
      <c r="I18" s="7">
        <f t="shared" si="2"/>
        <v>1393</v>
      </c>
    </row>
    <row r="19" ht="14.25" customHeight="1">
      <c r="A19" s="5" t="s">
        <v>23</v>
      </c>
      <c r="B19" s="6" t="s">
        <v>25</v>
      </c>
      <c r="C19" s="7">
        <v>106.0</v>
      </c>
      <c r="D19" s="8">
        <v>107.0</v>
      </c>
      <c r="E19" s="8">
        <v>212.0</v>
      </c>
      <c r="F19" s="8">
        <v>369.0</v>
      </c>
      <c r="G19" s="8">
        <v>365.0</v>
      </c>
      <c r="H19" s="9">
        <f t="shared" si="3"/>
        <v>2.443396226</v>
      </c>
      <c r="I19" s="7">
        <f t="shared" si="2"/>
        <v>1159</v>
      </c>
    </row>
    <row r="20" ht="14.25" customHeight="1">
      <c r="A20" s="5" t="s">
        <v>23</v>
      </c>
      <c r="B20" s="6" t="s">
        <v>26</v>
      </c>
      <c r="C20" s="7">
        <v>84.0</v>
      </c>
      <c r="D20" s="8">
        <v>115.0</v>
      </c>
      <c r="E20" s="8">
        <v>191.0</v>
      </c>
      <c r="F20" s="8">
        <v>285.0</v>
      </c>
      <c r="G20" s="8">
        <v>435.0</v>
      </c>
      <c r="H20" s="9">
        <f t="shared" si="3"/>
        <v>4.178571429</v>
      </c>
      <c r="I20" s="7">
        <f t="shared" si="2"/>
        <v>1110</v>
      </c>
    </row>
    <row r="21" ht="14.25" customHeight="1">
      <c r="A21" s="5" t="s">
        <v>23</v>
      </c>
      <c r="B21" s="6" t="s">
        <v>27</v>
      </c>
      <c r="C21" s="7">
        <v>4.0</v>
      </c>
      <c r="D21" s="8">
        <v>1.0</v>
      </c>
      <c r="E21" s="8">
        <v>6.0</v>
      </c>
      <c r="F21" s="8">
        <v>4.0</v>
      </c>
      <c r="G21" s="8">
        <v>14.0</v>
      </c>
      <c r="H21" s="9">
        <f t="shared" si="3"/>
        <v>2.5</v>
      </c>
      <c r="I21" s="7">
        <f t="shared" si="2"/>
        <v>29</v>
      </c>
    </row>
    <row r="22" ht="14.25" customHeight="1">
      <c r="A22" s="5" t="s">
        <v>23</v>
      </c>
      <c r="B22" s="6" t="s">
        <v>28</v>
      </c>
      <c r="C22" s="7" t="s">
        <v>21</v>
      </c>
      <c r="D22" s="8" t="s">
        <v>21</v>
      </c>
      <c r="E22" s="8">
        <v>257.0</v>
      </c>
      <c r="F22" s="8">
        <v>482.0</v>
      </c>
      <c r="G22" s="8">
        <v>637.0</v>
      </c>
      <c r="H22" s="9">
        <f>(G22-E22)/E22</f>
        <v>1.478599222</v>
      </c>
      <c r="I22" s="7">
        <f t="shared" si="2"/>
        <v>1376</v>
      </c>
    </row>
    <row r="23" ht="14.25" customHeight="1">
      <c r="A23" s="5" t="s">
        <v>23</v>
      </c>
      <c r="B23" s="6" t="s">
        <v>29</v>
      </c>
      <c r="C23" s="7">
        <v>26.0</v>
      </c>
      <c r="D23" s="8">
        <v>40.0</v>
      </c>
      <c r="E23" s="8">
        <v>70.0</v>
      </c>
      <c r="F23" s="8">
        <v>97.0</v>
      </c>
      <c r="G23" s="8">
        <v>119.0</v>
      </c>
      <c r="H23" s="9">
        <f t="shared" ref="H23:H41" si="4">(G23-C23)/C23</f>
        <v>3.576923077</v>
      </c>
      <c r="I23" s="7">
        <f t="shared" si="2"/>
        <v>352</v>
      </c>
    </row>
    <row r="24" ht="14.25" customHeight="1">
      <c r="A24" s="5" t="s">
        <v>23</v>
      </c>
      <c r="B24" s="6" t="s">
        <v>30</v>
      </c>
      <c r="C24" s="7">
        <v>59.0</v>
      </c>
      <c r="D24" s="8">
        <v>48.0</v>
      </c>
      <c r="E24" s="8">
        <v>82.0</v>
      </c>
      <c r="F24" s="8">
        <v>196.0</v>
      </c>
      <c r="G24" s="8">
        <v>201.0</v>
      </c>
      <c r="H24" s="9">
        <f t="shared" si="4"/>
        <v>2.406779661</v>
      </c>
      <c r="I24" s="7">
        <f t="shared" si="2"/>
        <v>586</v>
      </c>
    </row>
    <row r="25" ht="14.25" customHeight="1">
      <c r="A25" s="5" t="s">
        <v>23</v>
      </c>
      <c r="B25" s="6" t="s">
        <v>31</v>
      </c>
      <c r="C25" s="7">
        <v>318.0</v>
      </c>
      <c r="D25" s="8">
        <v>350.0</v>
      </c>
      <c r="E25" s="8">
        <v>470.0</v>
      </c>
      <c r="F25" s="8">
        <v>538.0</v>
      </c>
      <c r="G25" s="8">
        <v>764.0</v>
      </c>
      <c r="H25" s="9">
        <f t="shared" si="4"/>
        <v>1.402515723</v>
      </c>
      <c r="I25" s="7">
        <f t="shared" si="2"/>
        <v>2440</v>
      </c>
    </row>
    <row r="26" ht="14.25" customHeight="1">
      <c r="A26" s="5" t="s">
        <v>23</v>
      </c>
      <c r="B26" s="6" t="s">
        <v>32</v>
      </c>
      <c r="C26" s="7">
        <v>193.0</v>
      </c>
      <c r="D26" s="8">
        <v>261.0</v>
      </c>
      <c r="E26" s="8">
        <v>434.0</v>
      </c>
      <c r="F26" s="8">
        <v>309.0</v>
      </c>
      <c r="G26" s="8">
        <v>418.0</v>
      </c>
      <c r="H26" s="9">
        <f t="shared" si="4"/>
        <v>1.165803109</v>
      </c>
      <c r="I26" s="7">
        <f t="shared" si="2"/>
        <v>1615</v>
      </c>
    </row>
    <row r="27" ht="14.25" customHeight="1">
      <c r="A27" s="5" t="s">
        <v>33</v>
      </c>
      <c r="B27" s="6" t="s">
        <v>34</v>
      </c>
      <c r="C27" s="7">
        <v>50.0</v>
      </c>
      <c r="D27" s="8">
        <v>87.0</v>
      </c>
      <c r="E27" s="8">
        <v>179.0</v>
      </c>
      <c r="F27" s="8">
        <v>237.0</v>
      </c>
      <c r="G27" s="8">
        <v>320.0</v>
      </c>
      <c r="H27" s="9">
        <f t="shared" si="4"/>
        <v>5.4</v>
      </c>
      <c r="I27" s="7">
        <f t="shared" si="2"/>
        <v>873</v>
      </c>
    </row>
    <row r="28" ht="14.25" customHeight="1">
      <c r="A28" s="5" t="s">
        <v>33</v>
      </c>
      <c r="B28" s="6" t="s">
        <v>35</v>
      </c>
      <c r="C28" s="7">
        <v>72.0</v>
      </c>
      <c r="D28" s="8">
        <v>120.0</v>
      </c>
      <c r="E28" s="8">
        <v>273.0</v>
      </c>
      <c r="F28" s="8">
        <v>405.0</v>
      </c>
      <c r="G28" s="8">
        <v>394.0</v>
      </c>
      <c r="H28" s="9">
        <f t="shared" si="4"/>
        <v>4.472222222</v>
      </c>
      <c r="I28" s="7">
        <f t="shared" si="2"/>
        <v>1264</v>
      </c>
    </row>
    <row r="29" ht="14.25" customHeight="1">
      <c r="A29" s="5" t="s">
        <v>33</v>
      </c>
      <c r="B29" s="6" t="s">
        <v>36</v>
      </c>
      <c r="C29" s="7">
        <v>8.0</v>
      </c>
      <c r="D29" s="8">
        <v>17.0</v>
      </c>
      <c r="E29" s="8">
        <v>29.0</v>
      </c>
      <c r="F29" s="8">
        <v>50.0</v>
      </c>
      <c r="G29" s="8">
        <v>40.0</v>
      </c>
      <c r="H29" s="9">
        <f t="shared" si="4"/>
        <v>4</v>
      </c>
      <c r="I29" s="7">
        <f t="shared" si="2"/>
        <v>144</v>
      </c>
    </row>
    <row r="30" ht="14.25" customHeight="1">
      <c r="A30" s="5" t="s">
        <v>37</v>
      </c>
      <c r="B30" s="6" t="s">
        <v>38</v>
      </c>
      <c r="C30" s="7">
        <v>9.0</v>
      </c>
      <c r="D30" s="8">
        <v>12.0</v>
      </c>
      <c r="E30" s="8">
        <v>44.0</v>
      </c>
      <c r="F30" s="8">
        <v>22.0</v>
      </c>
      <c r="G30" s="8">
        <v>109.0</v>
      </c>
      <c r="H30" s="9">
        <f t="shared" si="4"/>
        <v>11.11111111</v>
      </c>
      <c r="I30" s="7">
        <f t="shared" si="2"/>
        <v>196</v>
      </c>
    </row>
    <row r="31" ht="14.25" customHeight="1">
      <c r="A31" s="5" t="s">
        <v>37</v>
      </c>
      <c r="B31" s="6" t="s">
        <v>39</v>
      </c>
      <c r="C31" s="7">
        <v>1.0</v>
      </c>
      <c r="D31" s="8" t="s">
        <v>21</v>
      </c>
      <c r="E31" s="8">
        <v>1.0</v>
      </c>
      <c r="F31" s="8" t="s">
        <v>21</v>
      </c>
      <c r="G31" s="8">
        <v>4.0</v>
      </c>
      <c r="H31" s="9">
        <f t="shared" si="4"/>
        <v>3</v>
      </c>
      <c r="I31" s="7">
        <f t="shared" si="2"/>
        <v>6</v>
      </c>
    </row>
    <row r="32" ht="14.25" customHeight="1">
      <c r="A32" s="5" t="s">
        <v>37</v>
      </c>
      <c r="B32" s="6" t="s">
        <v>40</v>
      </c>
      <c r="C32" s="7">
        <v>12.0</v>
      </c>
      <c r="D32" s="8">
        <v>18.0</v>
      </c>
      <c r="E32" s="8">
        <v>40.0</v>
      </c>
      <c r="F32" s="8">
        <v>66.0</v>
      </c>
      <c r="G32" s="10">
        <v>58.0</v>
      </c>
      <c r="H32" s="9">
        <f t="shared" si="4"/>
        <v>3.833333333</v>
      </c>
      <c r="I32" s="7">
        <f t="shared" si="2"/>
        <v>194</v>
      </c>
    </row>
    <row r="33" ht="14.25" customHeight="1">
      <c r="A33" s="5" t="s">
        <v>37</v>
      </c>
      <c r="B33" s="6" t="s">
        <v>41</v>
      </c>
      <c r="C33" s="7">
        <v>1.0</v>
      </c>
      <c r="D33" s="8">
        <v>3.0</v>
      </c>
      <c r="E33" s="8">
        <v>2.0</v>
      </c>
      <c r="F33" s="8">
        <v>9.0</v>
      </c>
      <c r="G33" s="10">
        <v>3.0</v>
      </c>
      <c r="H33" s="9">
        <f t="shared" si="4"/>
        <v>2</v>
      </c>
      <c r="I33" s="7">
        <f t="shared" si="2"/>
        <v>18</v>
      </c>
    </row>
    <row r="34" ht="14.25" customHeight="1">
      <c r="A34" s="5" t="s">
        <v>37</v>
      </c>
      <c r="B34" s="6" t="s">
        <v>42</v>
      </c>
      <c r="C34" s="7">
        <v>15.0</v>
      </c>
      <c r="D34" s="8">
        <v>38.0</v>
      </c>
      <c r="E34" s="8">
        <v>19.0</v>
      </c>
      <c r="F34" s="8">
        <v>23.0</v>
      </c>
      <c r="G34" s="10">
        <v>42.0</v>
      </c>
      <c r="H34" s="9">
        <f t="shared" si="4"/>
        <v>1.8</v>
      </c>
      <c r="I34" s="7">
        <f t="shared" si="2"/>
        <v>137</v>
      </c>
    </row>
    <row r="35" ht="14.25" customHeight="1">
      <c r="A35" s="5" t="s">
        <v>37</v>
      </c>
      <c r="B35" s="6" t="s">
        <v>43</v>
      </c>
      <c r="C35" s="7">
        <v>15.0</v>
      </c>
      <c r="D35" s="8">
        <v>34.0</v>
      </c>
      <c r="E35" s="8">
        <v>31.0</v>
      </c>
      <c r="F35" s="8">
        <v>54.0</v>
      </c>
      <c r="G35" s="8">
        <v>57.0</v>
      </c>
      <c r="H35" s="9">
        <f t="shared" si="4"/>
        <v>2.8</v>
      </c>
      <c r="I35" s="7">
        <f t="shared" si="2"/>
        <v>191</v>
      </c>
    </row>
    <row r="36" ht="14.25" customHeight="1">
      <c r="A36" s="5" t="s">
        <v>44</v>
      </c>
      <c r="B36" s="6" t="s">
        <v>45</v>
      </c>
      <c r="C36" s="7">
        <v>52.0</v>
      </c>
      <c r="D36" s="8">
        <v>4.0</v>
      </c>
      <c r="E36" s="8">
        <v>4.0</v>
      </c>
      <c r="F36" s="8">
        <v>6.0</v>
      </c>
      <c r="G36" s="8">
        <v>13.0</v>
      </c>
      <c r="H36" s="9">
        <f t="shared" si="4"/>
        <v>-0.75</v>
      </c>
      <c r="I36" s="7">
        <f t="shared" si="2"/>
        <v>79</v>
      </c>
    </row>
    <row r="37" ht="14.25" customHeight="1">
      <c r="A37" s="5" t="s">
        <v>44</v>
      </c>
      <c r="B37" s="6" t="s">
        <v>46</v>
      </c>
      <c r="C37" s="7">
        <v>28.0</v>
      </c>
      <c r="D37" s="8">
        <v>39.0</v>
      </c>
      <c r="E37" s="8">
        <v>83.0</v>
      </c>
      <c r="F37" s="8">
        <v>74.0</v>
      </c>
      <c r="G37" s="8">
        <v>291.0</v>
      </c>
      <c r="H37" s="9">
        <f t="shared" si="4"/>
        <v>9.392857143</v>
      </c>
      <c r="I37" s="7">
        <f t="shared" si="2"/>
        <v>515</v>
      </c>
    </row>
    <row r="38" ht="14.25" customHeight="1">
      <c r="A38" s="5" t="s">
        <v>44</v>
      </c>
      <c r="B38" s="6" t="s">
        <v>47</v>
      </c>
      <c r="C38" s="7">
        <v>11.0</v>
      </c>
      <c r="D38" s="8">
        <v>11.0</v>
      </c>
      <c r="E38" s="8">
        <v>19.0</v>
      </c>
      <c r="F38" s="8">
        <v>20.0</v>
      </c>
      <c r="G38" s="8">
        <v>41.0</v>
      </c>
      <c r="H38" s="9">
        <f t="shared" si="4"/>
        <v>2.727272727</v>
      </c>
      <c r="I38" s="7">
        <f t="shared" si="2"/>
        <v>102</v>
      </c>
    </row>
    <row r="39" ht="14.25" customHeight="1">
      <c r="A39" s="5" t="s">
        <v>44</v>
      </c>
      <c r="B39" s="6" t="s">
        <v>48</v>
      </c>
      <c r="C39" s="7">
        <v>2.0</v>
      </c>
      <c r="D39" s="8">
        <v>4.0</v>
      </c>
      <c r="E39" s="8">
        <v>6.0</v>
      </c>
      <c r="F39" s="8">
        <v>6.0</v>
      </c>
      <c r="G39" s="8">
        <v>9.0</v>
      </c>
      <c r="H39" s="9">
        <f t="shared" si="4"/>
        <v>3.5</v>
      </c>
      <c r="I39" s="7">
        <f t="shared" si="2"/>
        <v>27</v>
      </c>
    </row>
    <row r="40" ht="14.25" customHeight="1">
      <c r="A40" s="5" t="s">
        <v>44</v>
      </c>
      <c r="B40" s="6" t="s">
        <v>49</v>
      </c>
      <c r="C40" s="7">
        <v>6.0</v>
      </c>
      <c r="D40" s="8">
        <v>28.0</v>
      </c>
      <c r="E40" s="8">
        <v>23.0</v>
      </c>
      <c r="F40" s="8">
        <v>23.0</v>
      </c>
      <c r="G40" s="8">
        <v>73.0</v>
      </c>
      <c r="H40" s="9">
        <f t="shared" si="4"/>
        <v>11.16666667</v>
      </c>
      <c r="I40" s="7">
        <f t="shared" si="2"/>
        <v>153</v>
      </c>
    </row>
    <row r="41" ht="14.25" customHeight="1">
      <c r="A41" s="5" t="s">
        <v>44</v>
      </c>
      <c r="B41" s="6" t="s">
        <v>50</v>
      </c>
      <c r="C41" s="7">
        <v>15.0</v>
      </c>
      <c r="D41" s="8">
        <v>30.0</v>
      </c>
      <c r="E41" s="8">
        <v>45.0</v>
      </c>
      <c r="F41" s="8">
        <v>73.0</v>
      </c>
      <c r="G41" s="8">
        <v>66.0</v>
      </c>
      <c r="H41" s="9">
        <f t="shared" si="4"/>
        <v>3.4</v>
      </c>
      <c r="I41" s="7">
        <f t="shared" si="2"/>
        <v>229</v>
      </c>
    </row>
    <row r="42" ht="14.25" customHeight="1">
      <c r="A42" s="5" t="s">
        <v>44</v>
      </c>
      <c r="B42" s="6" t="s">
        <v>51</v>
      </c>
      <c r="C42" s="7" t="s">
        <v>21</v>
      </c>
      <c r="D42" s="8">
        <v>11.0</v>
      </c>
      <c r="E42" s="8">
        <v>8.0</v>
      </c>
      <c r="F42" s="8">
        <v>5.0</v>
      </c>
      <c r="G42" s="8">
        <v>9.0</v>
      </c>
      <c r="H42" s="9">
        <f>(G42-D42)/D42</f>
        <v>-0.1818181818</v>
      </c>
      <c r="I42" s="7">
        <f t="shared" si="2"/>
        <v>33</v>
      </c>
    </row>
    <row r="43" ht="14.25" customHeight="1">
      <c r="A43" s="5" t="s">
        <v>44</v>
      </c>
      <c r="B43" s="6" t="s">
        <v>52</v>
      </c>
      <c r="C43" s="7">
        <v>2.0</v>
      </c>
      <c r="D43" s="8">
        <v>3.0</v>
      </c>
      <c r="E43" s="8">
        <v>2.0</v>
      </c>
      <c r="F43" s="8">
        <v>10.0</v>
      </c>
      <c r="G43" s="8">
        <v>13.0</v>
      </c>
      <c r="H43" s="9">
        <f t="shared" ref="H43:H46" si="5">(G43-C43)/C43</f>
        <v>5.5</v>
      </c>
      <c r="I43" s="7">
        <f t="shared" si="2"/>
        <v>30</v>
      </c>
    </row>
    <row r="44" ht="14.25" customHeight="1">
      <c r="A44" s="5" t="s">
        <v>44</v>
      </c>
      <c r="B44" s="6" t="s">
        <v>53</v>
      </c>
      <c r="C44" s="7">
        <v>5.0</v>
      </c>
      <c r="D44" s="8">
        <v>19.0</v>
      </c>
      <c r="E44" s="8">
        <v>14.0</v>
      </c>
      <c r="F44" s="8">
        <v>34.0</v>
      </c>
      <c r="G44" s="8">
        <v>57.0</v>
      </c>
      <c r="H44" s="9">
        <f t="shared" si="5"/>
        <v>10.4</v>
      </c>
      <c r="I44" s="7">
        <f t="shared" si="2"/>
        <v>129</v>
      </c>
    </row>
    <row r="45" ht="14.25" customHeight="1">
      <c r="A45" s="5" t="s">
        <v>44</v>
      </c>
      <c r="B45" s="6" t="s">
        <v>54</v>
      </c>
      <c r="C45" s="7">
        <v>2.0</v>
      </c>
      <c r="D45" s="8">
        <v>4.0</v>
      </c>
      <c r="E45" s="8">
        <v>3.0</v>
      </c>
      <c r="F45" s="8">
        <v>1.0</v>
      </c>
      <c r="G45" s="8">
        <v>17.0</v>
      </c>
      <c r="H45" s="9">
        <f t="shared" si="5"/>
        <v>7.5</v>
      </c>
      <c r="I45" s="7">
        <f t="shared" si="2"/>
        <v>27</v>
      </c>
    </row>
    <row r="46" ht="14.25" customHeight="1">
      <c r="A46" s="5" t="s">
        <v>44</v>
      </c>
      <c r="B46" s="6" t="s">
        <v>55</v>
      </c>
      <c r="C46" s="7">
        <v>3.0</v>
      </c>
      <c r="D46" s="8">
        <v>1.0</v>
      </c>
      <c r="E46" s="8">
        <v>6.0</v>
      </c>
      <c r="F46" s="8">
        <v>6.0</v>
      </c>
      <c r="G46" s="8">
        <v>7.0</v>
      </c>
      <c r="H46" s="9">
        <f t="shared" si="5"/>
        <v>1.333333333</v>
      </c>
      <c r="I46" s="7">
        <f t="shared" si="2"/>
        <v>23</v>
      </c>
    </row>
    <row r="47" ht="14.25" customHeight="1">
      <c r="A47" s="5" t="s">
        <v>56</v>
      </c>
      <c r="B47" s="6" t="s">
        <v>57</v>
      </c>
      <c r="C47" s="7" t="s">
        <v>21</v>
      </c>
      <c r="D47" s="8">
        <v>1.0</v>
      </c>
      <c r="E47" s="8">
        <v>4.0</v>
      </c>
      <c r="F47" s="8">
        <v>10.0</v>
      </c>
      <c r="G47" s="8">
        <v>15.0</v>
      </c>
      <c r="H47" s="9">
        <f t="shared" ref="H47:H48" si="6">(G47-D47)/D47</f>
        <v>14</v>
      </c>
      <c r="I47" s="7">
        <f t="shared" si="2"/>
        <v>30</v>
      </c>
    </row>
    <row r="48" ht="14.25" customHeight="1">
      <c r="A48" s="5" t="s">
        <v>56</v>
      </c>
      <c r="B48" s="6" t="s">
        <v>58</v>
      </c>
      <c r="C48" s="7" t="s">
        <v>21</v>
      </c>
      <c r="D48" s="8">
        <v>18.0</v>
      </c>
      <c r="E48" s="8">
        <v>14.0</v>
      </c>
      <c r="F48" s="8">
        <v>30.0</v>
      </c>
      <c r="G48" s="8">
        <v>24.0</v>
      </c>
      <c r="H48" s="9">
        <f t="shared" si="6"/>
        <v>0.3333333333</v>
      </c>
      <c r="I48" s="7">
        <f t="shared" si="2"/>
        <v>86</v>
      </c>
    </row>
    <row r="49" ht="14.25" customHeight="1">
      <c r="A49" s="5" t="s">
        <v>59</v>
      </c>
      <c r="B49" s="6" t="s">
        <v>60</v>
      </c>
      <c r="C49" s="7">
        <v>9.0</v>
      </c>
      <c r="D49" s="8">
        <v>52.0</v>
      </c>
      <c r="E49" s="8">
        <v>70.0</v>
      </c>
      <c r="F49" s="8">
        <v>147.0</v>
      </c>
      <c r="G49" s="8">
        <v>211.0</v>
      </c>
      <c r="H49" s="9">
        <f t="shared" ref="H49:H54" si="7">(G49-C49)/C49</f>
        <v>22.44444444</v>
      </c>
      <c r="I49" s="7">
        <f t="shared" si="2"/>
        <v>489</v>
      </c>
    </row>
    <row r="50" ht="14.25" customHeight="1">
      <c r="A50" s="5" t="s">
        <v>59</v>
      </c>
      <c r="B50" s="6" t="s">
        <v>61</v>
      </c>
      <c r="C50" s="7">
        <v>6.0</v>
      </c>
      <c r="D50" s="8">
        <v>3.0</v>
      </c>
      <c r="E50" s="8">
        <v>6.0</v>
      </c>
      <c r="F50" s="8">
        <v>16.0</v>
      </c>
      <c r="G50" s="8">
        <v>9.0</v>
      </c>
      <c r="H50" s="9">
        <f t="shared" si="7"/>
        <v>0.5</v>
      </c>
      <c r="I50" s="7">
        <f t="shared" si="2"/>
        <v>40</v>
      </c>
    </row>
    <row r="51" ht="14.25" customHeight="1">
      <c r="A51" s="5" t="s">
        <v>59</v>
      </c>
      <c r="B51" s="6" t="s">
        <v>62</v>
      </c>
      <c r="C51" s="7">
        <v>11.0</v>
      </c>
      <c r="D51" s="8">
        <v>13.0</v>
      </c>
      <c r="E51" s="8">
        <v>23.0</v>
      </c>
      <c r="F51" s="8">
        <v>15.0</v>
      </c>
      <c r="G51" s="8">
        <v>43.0</v>
      </c>
      <c r="H51" s="9">
        <f t="shared" si="7"/>
        <v>2.909090909</v>
      </c>
      <c r="I51" s="7">
        <f t="shared" si="2"/>
        <v>105</v>
      </c>
    </row>
    <row r="52" ht="14.25" customHeight="1">
      <c r="A52" s="5" t="s">
        <v>59</v>
      </c>
      <c r="B52" s="6" t="s">
        <v>63</v>
      </c>
      <c r="C52" s="7">
        <v>35.0</v>
      </c>
      <c r="D52" s="8">
        <v>63.0</v>
      </c>
      <c r="E52" s="8">
        <v>76.0</v>
      </c>
      <c r="F52" s="8">
        <v>99.0</v>
      </c>
      <c r="G52" s="8">
        <v>114.0</v>
      </c>
      <c r="H52" s="9">
        <f t="shared" si="7"/>
        <v>2.257142857</v>
      </c>
      <c r="I52" s="7">
        <f t="shared" si="2"/>
        <v>387</v>
      </c>
    </row>
    <row r="53" ht="14.25" customHeight="1">
      <c r="A53" s="5" t="s">
        <v>59</v>
      </c>
      <c r="B53" s="6" t="s">
        <v>64</v>
      </c>
      <c r="C53" s="7">
        <v>4.0</v>
      </c>
      <c r="D53" s="8">
        <v>14.0</v>
      </c>
      <c r="E53" s="8">
        <v>11.0</v>
      </c>
      <c r="F53" s="8">
        <v>15.0</v>
      </c>
      <c r="G53" s="8">
        <v>22.0</v>
      </c>
      <c r="H53" s="9">
        <f t="shared" si="7"/>
        <v>4.5</v>
      </c>
      <c r="I53" s="7">
        <f t="shared" si="2"/>
        <v>66</v>
      </c>
    </row>
    <row r="54" ht="14.25" customHeight="1">
      <c r="A54" s="5" t="s">
        <v>59</v>
      </c>
      <c r="B54" s="6" t="s">
        <v>65</v>
      </c>
      <c r="C54" s="7">
        <v>10.0</v>
      </c>
      <c r="D54" s="8">
        <v>12.0</v>
      </c>
      <c r="E54" s="8">
        <v>6.0</v>
      </c>
      <c r="F54" s="8">
        <v>11.0</v>
      </c>
      <c r="G54" s="8">
        <v>24.0</v>
      </c>
      <c r="H54" s="9">
        <f t="shared" si="7"/>
        <v>1.4</v>
      </c>
      <c r="I54" s="7">
        <f t="shared" si="2"/>
        <v>63</v>
      </c>
    </row>
    <row r="55" ht="14.25" customHeight="1">
      <c r="A55" s="5" t="s">
        <v>66</v>
      </c>
      <c r="B55" s="6" t="s">
        <v>67</v>
      </c>
      <c r="C55" s="7" t="s">
        <v>21</v>
      </c>
      <c r="D55" s="8">
        <v>54.0</v>
      </c>
      <c r="E55" s="8">
        <v>39.0</v>
      </c>
      <c r="F55" s="8">
        <v>90.0</v>
      </c>
      <c r="G55" s="8">
        <v>60.0</v>
      </c>
      <c r="H55" s="9">
        <f>(G55-D55)/D55</f>
        <v>0.1111111111</v>
      </c>
      <c r="I55" s="7">
        <f t="shared" si="2"/>
        <v>243</v>
      </c>
    </row>
    <row r="56" ht="14.25" customHeight="1">
      <c r="A56" s="5" t="s">
        <v>68</v>
      </c>
      <c r="B56" s="6" t="s">
        <v>69</v>
      </c>
      <c r="C56" s="7" t="s">
        <v>21</v>
      </c>
      <c r="D56" s="8" t="s">
        <v>21</v>
      </c>
      <c r="E56" s="8">
        <v>305.0</v>
      </c>
      <c r="F56" s="8">
        <v>210.0</v>
      </c>
      <c r="G56" s="8">
        <v>207.0</v>
      </c>
      <c r="H56" s="9">
        <f>(G56-E56)/E56</f>
        <v>-0.3213114754</v>
      </c>
      <c r="I56" s="7">
        <f t="shared" si="2"/>
        <v>722</v>
      </c>
    </row>
    <row r="57" ht="14.25" customHeight="1">
      <c r="A57" s="5" t="s">
        <v>68</v>
      </c>
      <c r="B57" s="6" t="s">
        <v>70</v>
      </c>
      <c r="C57" s="7">
        <v>25.0</v>
      </c>
      <c r="D57" s="8">
        <v>49.0</v>
      </c>
      <c r="E57" s="8">
        <v>81.0</v>
      </c>
      <c r="F57" s="8">
        <v>79.0</v>
      </c>
      <c r="G57" s="8">
        <v>90.0</v>
      </c>
      <c r="H57" s="9">
        <f t="shared" ref="H57:H66" si="8">(G57-C57)/C57</f>
        <v>2.6</v>
      </c>
      <c r="I57" s="7">
        <f t="shared" si="2"/>
        <v>324</v>
      </c>
    </row>
    <row r="58" ht="14.25" customHeight="1">
      <c r="A58" s="5" t="s">
        <v>68</v>
      </c>
      <c r="B58" s="6" t="s">
        <v>71</v>
      </c>
      <c r="C58" s="7">
        <v>4.0</v>
      </c>
      <c r="D58" s="8">
        <v>15.0</v>
      </c>
      <c r="E58" s="8" t="s">
        <v>21</v>
      </c>
      <c r="F58" s="8">
        <v>53.0</v>
      </c>
      <c r="G58" s="8">
        <v>56.0</v>
      </c>
      <c r="H58" s="9">
        <f t="shared" si="8"/>
        <v>13</v>
      </c>
      <c r="I58" s="7">
        <f t="shared" si="2"/>
        <v>128</v>
      </c>
    </row>
    <row r="59" ht="14.25" customHeight="1">
      <c r="A59" s="5" t="s">
        <v>68</v>
      </c>
      <c r="B59" s="6" t="s">
        <v>72</v>
      </c>
      <c r="C59" s="7">
        <v>94.0</v>
      </c>
      <c r="D59" s="8">
        <v>61.0</v>
      </c>
      <c r="E59" s="8">
        <v>94.0</v>
      </c>
      <c r="F59" s="8">
        <v>96.0</v>
      </c>
      <c r="G59" s="8">
        <v>202.0</v>
      </c>
      <c r="H59" s="9">
        <f t="shared" si="8"/>
        <v>1.14893617</v>
      </c>
      <c r="I59" s="7">
        <f t="shared" si="2"/>
        <v>547</v>
      </c>
    </row>
    <row r="60" ht="14.25" customHeight="1">
      <c r="A60" s="5" t="s">
        <v>68</v>
      </c>
      <c r="B60" s="6" t="s">
        <v>73</v>
      </c>
      <c r="C60" s="7">
        <v>3.0</v>
      </c>
      <c r="D60" s="8">
        <v>6.0</v>
      </c>
      <c r="E60" s="8">
        <v>15.0</v>
      </c>
      <c r="F60" s="8">
        <v>17.0</v>
      </c>
      <c r="G60" s="8">
        <v>29.0</v>
      </c>
      <c r="H60" s="9">
        <f t="shared" si="8"/>
        <v>8.666666667</v>
      </c>
      <c r="I60" s="7">
        <f t="shared" si="2"/>
        <v>70</v>
      </c>
    </row>
    <row r="61" ht="14.25" customHeight="1">
      <c r="A61" s="5" t="s">
        <v>74</v>
      </c>
      <c r="B61" s="6" t="s">
        <v>75</v>
      </c>
      <c r="C61" s="7">
        <v>27.0</v>
      </c>
      <c r="D61" s="8">
        <v>24.0</v>
      </c>
      <c r="E61" s="8">
        <v>68.0</v>
      </c>
      <c r="F61" s="8">
        <v>49.0</v>
      </c>
      <c r="G61" s="8">
        <v>87.0</v>
      </c>
      <c r="H61" s="9">
        <f t="shared" si="8"/>
        <v>2.222222222</v>
      </c>
      <c r="I61" s="7">
        <f t="shared" si="2"/>
        <v>255</v>
      </c>
    </row>
    <row r="62" ht="14.25" customHeight="1">
      <c r="A62" s="5" t="s">
        <v>74</v>
      </c>
      <c r="B62" s="6" t="s">
        <v>76</v>
      </c>
      <c r="C62" s="7">
        <v>139.0</v>
      </c>
      <c r="D62" s="8">
        <v>301.0</v>
      </c>
      <c r="E62" s="8">
        <v>660.0</v>
      </c>
      <c r="F62" s="8">
        <v>1045.0</v>
      </c>
      <c r="G62" s="8">
        <v>821.0</v>
      </c>
      <c r="H62" s="9">
        <f t="shared" si="8"/>
        <v>4.90647482</v>
      </c>
      <c r="I62" s="7">
        <f t="shared" si="2"/>
        <v>2966</v>
      </c>
    </row>
    <row r="63" ht="14.25" customHeight="1">
      <c r="A63" s="5" t="s">
        <v>74</v>
      </c>
      <c r="B63" s="6" t="s">
        <v>77</v>
      </c>
      <c r="C63" s="7">
        <v>49.0</v>
      </c>
      <c r="D63" s="8">
        <v>80.0</v>
      </c>
      <c r="E63" s="8">
        <v>178.0</v>
      </c>
      <c r="F63" s="8">
        <v>205.0</v>
      </c>
      <c r="G63" s="8">
        <v>224.0</v>
      </c>
      <c r="H63" s="9">
        <f t="shared" si="8"/>
        <v>3.571428571</v>
      </c>
      <c r="I63" s="7">
        <f t="shared" si="2"/>
        <v>736</v>
      </c>
    </row>
    <row r="64" ht="14.25" customHeight="1">
      <c r="A64" s="5" t="s">
        <v>74</v>
      </c>
      <c r="B64" s="6" t="s">
        <v>78</v>
      </c>
      <c r="C64" s="7">
        <v>17.0</v>
      </c>
      <c r="D64" s="8">
        <v>38.0</v>
      </c>
      <c r="E64" s="8">
        <v>90.0</v>
      </c>
      <c r="F64" s="8">
        <v>157.0</v>
      </c>
      <c r="G64" s="8">
        <v>216.0</v>
      </c>
      <c r="H64" s="9">
        <f t="shared" si="8"/>
        <v>11.70588235</v>
      </c>
      <c r="I64" s="7">
        <f t="shared" si="2"/>
        <v>518</v>
      </c>
    </row>
    <row r="65" ht="14.25" customHeight="1">
      <c r="A65" s="5" t="s">
        <v>74</v>
      </c>
      <c r="B65" s="6" t="s">
        <v>79</v>
      </c>
      <c r="C65" s="7">
        <v>16.0</v>
      </c>
      <c r="D65" s="8">
        <v>22.0</v>
      </c>
      <c r="E65" s="8">
        <v>55.0</v>
      </c>
      <c r="F65" s="8">
        <v>132.0</v>
      </c>
      <c r="G65" s="8">
        <v>91.0</v>
      </c>
      <c r="H65" s="9">
        <f t="shared" si="8"/>
        <v>4.6875</v>
      </c>
      <c r="I65" s="7">
        <f t="shared" si="2"/>
        <v>316</v>
      </c>
    </row>
    <row r="66" ht="14.25" customHeight="1">
      <c r="A66" s="5" t="s">
        <v>74</v>
      </c>
      <c r="B66" s="6" t="s">
        <v>80</v>
      </c>
      <c r="C66" s="7">
        <v>13.0</v>
      </c>
      <c r="D66" s="8">
        <v>6.0</v>
      </c>
      <c r="E66" s="8">
        <v>40.0</v>
      </c>
      <c r="F66" s="8">
        <v>31.0</v>
      </c>
      <c r="G66" s="8">
        <v>101.0</v>
      </c>
      <c r="H66" s="9">
        <f t="shared" si="8"/>
        <v>6.769230769</v>
      </c>
      <c r="I66" s="7">
        <f t="shared" si="2"/>
        <v>191</v>
      </c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</row>
    <row r="68" ht="14.25" customHeight="1">
      <c r="A68" s="5"/>
      <c r="B68" s="11" t="s">
        <v>81</v>
      </c>
      <c r="C68" s="8">
        <f t="shared" ref="C68:G68" si="9">SUM(C2:C66)</f>
        <v>1829</v>
      </c>
      <c r="D68" s="8">
        <f t="shared" si="9"/>
        <v>2620</v>
      </c>
      <c r="E68" s="8">
        <f t="shared" si="9"/>
        <v>5017</v>
      </c>
      <c r="F68" s="8">
        <f t="shared" si="9"/>
        <v>7178</v>
      </c>
      <c r="G68" s="8">
        <f t="shared" si="9"/>
        <v>8999</v>
      </c>
      <c r="H68" s="9">
        <f t="shared" ref="H68:H69" si="11">(G68-C68)/C68</f>
        <v>3.920174959</v>
      </c>
      <c r="I68" s="7">
        <f>SUM(I2:I66)</f>
        <v>25643</v>
      </c>
    </row>
    <row r="69" ht="14.25" customHeight="1">
      <c r="B69" s="12" t="s">
        <v>82</v>
      </c>
      <c r="C69" s="13">
        <f t="shared" ref="C69:G69" si="10">AVERAGE(C2:C66)</f>
        <v>31.53448276</v>
      </c>
      <c r="D69" s="13">
        <f t="shared" si="10"/>
        <v>42.95081967</v>
      </c>
      <c r="E69" s="13">
        <f t="shared" si="10"/>
        <v>78.390625</v>
      </c>
      <c r="F69" s="13">
        <f t="shared" si="10"/>
        <v>112.15625</v>
      </c>
      <c r="G69" s="13">
        <f t="shared" si="10"/>
        <v>138.4461538</v>
      </c>
      <c r="H69" s="14">
        <f t="shared" si="11"/>
        <v>3.390309963</v>
      </c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000000000000001" right="0.7000000000000001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02B93"/>
    <pageSetUpPr/>
  </sheetPr>
  <sheetViews>
    <sheetView workbookViewId="0"/>
  </sheetViews>
  <sheetFormatPr customHeight="1" defaultColWidth="12.63" defaultRowHeight="15.0"/>
  <cols>
    <col customWidth="1" min="1" max="1" width="20.88"/>
    <col customWidth="1" min="2" max="2" width="39.0"/>
    <col customWidth="1" min="3" max="4" width="8.88"/>
    <col customWidth="1" min="5" max="5" width="14.25"/>
    <col customWidth="1" min="6" max="6" width="8.88"/>
    <col customWidth="1" min="7" max="26" width="8.63"/>
  </cols>
  <sheetData>
    <row r="1" ht="14.25" customHeight="1">
      <c r="A1" s="2" t="s">
        <v>0</v>
      </c>
      <c r="B1" s="15" t="s">
        <v>1</v>
      </c>
      <c r="C1" s="15">
        <v>2020.0</v>
      </c>
      <c r="D1" s="1">
        <v>2024.0</v>
      </c>
      <c r="E1" s="4" t="s">
        <v>2</v>
      </c>
    </row>
    <row r="2" ht="14.25" customHeight="1">
      <c r="A2" s="5" t="s">
        <v>4</v>
      </c>
      <c r="B2" s="11" t="s">
        <v>5</v>
      </c>
      <c r="C2" s="8">
        <v>4.0</v>
      </c>
      <c r="D2" s="8">
        <v>51.0</v>
      </c>
      <c r="E2" s="16">
        <f t="shared" ref="E2:E66" si="1">(D2-C2)/C2</f>
        <v>11.75</v>
      </c>
    </row>
    <row r="3" ht="14.25" customHeight="1">
      <c r="A3" s="5" t="s">
        <v>4</v>
      </c>
      <c r="B3" s="11" t="s">
        <v>6</v>
      </c>
      <c r="C3" s="8">
        <v>3.0</v>
      </c>
      <c r="D3" s="8">
        <v>15.0</v>
      </c>
      <c r="E3" s="16">
        <f t="shared" si="1"/>
        <v>4</v>
      </c>
    </row>
    <row r="4" ht="14.25" customHeight="1">
      <c r="A4" s="5" t="s">
        <v>4</v>
      </c>
      <c r="B4" s="11" t="s">
        <v>7</v>
      </c>
      <c r="C4" s="8">
        <v>3.0</v>
      </c>
      <c r="D4" s="8">
        <v>30.0</v>
      </c>
      <c r="E4" s="16">
        <f t="shared" si="1"/>
        <v>9</v>
      </c>
    </row>
    <row r="5" ht="14.25" customHeight="1">
      <c r="A5" s="5" t="s">
        <v>4</v>
      </c>
      <c r="B5" s="11" t="s">
        <v>8</v>
      </c>
      <c r="C5" s="8">
        <v>3.0</v>
      </c>
      <c r="D5" s="8">
        <v>27.0</v>
      </c>
      <c r="E5" s="16">
        <f t="shared" si="1"/>
        <v>8</v>
      </c>
    </row>
    <row r="6" ht="14.25" customHeight="1">
      <c r="A6" s="5" t="s">
        <v>83</v>
      </c>
      <c r="B6" s="11" t="s">
        <v>9</v>
      </c>
      <c r="C6" s="8">
        <v>49.0</v>
      </c>
      <c r="D6" s="8">
        <v>672.0</v>
      </c>
      <c r="E6" s="16">
        <f t="shared" si="1"/>
        <v>12.71428571</v>
      </c>
    </row>
    <row r="7" ht="14.25" customHeight="1">
      <c r="A7" s="5" t="s">
        <v>4</v>
      </c>
      <c r="B7" s="11" t="s">
        <v>10</v>
      </c>
      <c r="C7" s="8">
        <v>2.0</v>
      </c>
      <c r="D7" s="8">
        <v>2.0</v>
      </c>
      <c r="E7" s="16">
        <f t="shared" si="1"/>
        <v>0</v>
      </c>
    </row>
    <row r="8" ht="14.25" customHeight="1">
      <c r="A8" s="5" t="s">
        <v>4</v>
      </c>
      <c r="B8" s="11" t="s">
        <v>11</v>
      </c>
      <c r="C8" s="8">
        <v>1.0</v>
      </c>
      <c r="D8" s="8">
        <v>113.0</v>
      </c>
      <c r="E8" s="16">
        <f t="shared" si="1"/>
        <v>112</v>
      </c>
    </row>
    <row r="9" ht="14.25" customHeight="1">
      <c r="A9" s="5" t="s">
        <v>4</v>
      </c>
      <c r="B9" s="11" t="s">
        <v>12</v>
      </c>
      <c r="C9" s="8">
        <v>5.0</v>
      </c>
      <c r="D9" s="8">
        <v>21.0</v>
      </c>
      <c r="E9" s="16">
        <f t="shared" si="1"/>
        <v>3.2</v>
      </c>
    </row>
    <row r="10" ht="14.25" customHeight="1">
      <c r="A10" s="5" t="s">
        <v>4</v>
      </c>
      <c r="B10" s="11" t="s">
        <v>13</v>
      </c>
      <c r="C10" s="8">
        <v>12.0</v>
      </c>
      <c r="D10" s="8">
        <v>24.0</v>
      </c>
      <c r="E10" s="16">
        <f t="shared" si="1"/>
        <v>1</v>
      </c>
    </row>
    <row r="11" ht="14.25" customHeight="1">
      <c r="A11" s="5" t="s">
        <v>14</v>
      </c>
      <c r="B11" s="11" t="s">
        <v>15</v>
      </c>
      <c r="C11" s="8">
        <v>15.0</v>
      </c>
      <c r="D11" s="8">
        <v>89.0</v>
      </c>
      <c r="E11" s="16">
        <f t="shared" si="1"/>
        <v>4.933333333</v>
      </c>
    </row>
    <row r="12" ht="14.25" customHeight="1">
      <c r="A12" s="5" t="s">
        <v>14</v>
      </c>
      <c r="B12" s="11" t="s">
        <v>16</v>
      </c>
      <c r="C12" s="8">
        <v>8.0</v>
      </c>
      <c r="D12" s="8">
        <v>26.0</v>
      </c>
      <c r="E12" s="16">
        <f t="shared" si="1"/>
        <v>2.25</v>
      </c>
    </row>
    <row r="13" ht="14.25" customHeight="1">
      <c r="A13" s="5" t="s">
        <v>14</v>
      </c>
      <c r="B13" s="11" t="s">
        <v>17</v>
      </c>
      <c r="C13" s="8">
        <v>6.0</v>
      </c>
      <c r="D13" s="8">
        <v>15.0</v>
      </c>
      <c r="E13" s="16">
        <f t="shared" si="1"/>
        <v>1.5</v>
      </c>
    </row>
    <row r="14" ht="14.25" customHeight="1">
      <c r="A14" s="5" t="s">
        <v>14</v>
      </c>
      <c r="B14" s="11" t="s">
        <v>18</v>
      </c>
      <c r="C14" s="8">
        <v>19.0</v>
      </c>
      <c r="D14" s="8">
        <v>138.0</v>
      </c>
      <c r="E14" s="16">
        <f t="shared" si="1"/>
        <v>6.263157895</v>
      </c>
    </row>
    <row r="15" ht="14.25" customHeight="1">
      <c r="A15" s="5" t="s">
        <v>14</v>
      </c>
      <c r="B15" s="11" t="s">
        <v>19</v>
      </c>
      <c r="C15" s="8">
        <v>7.0</v>
      </c>
      <c r="D15" s="8">
        <v>66.0</v>
      </c>
      <c r="E15" s="16">
        <f t="shared" si="1"/>
        <v>8.428571429</v>
      </c>
    </row>
    <row r="16" ht="14.25" customHeight="1">
      <c r="A16" s="5" t="s">
        <v>14</v>
      </c>
      <c r="B16" s="11" t="s">
        <v>20</v>
      </c>
      <c r="C16" s="8">
        <v>3.0</v>
      </c>
      <c r="D16" s="8">
        <v>16.0</v>
      </c>
      <c r="E16" s="16">
        <f t="shared" si="1"/>
        <v>4.333333333</v>
      </c>
    </row>
    <row r="17" ht="14.25" customHeight="1">
      <c r="A17" s="5" t="s">
        <v>14</v>
      </c>
      <c r="B17" s="11" t="s">
        <v>22</v>
      </c>
      <c r="C17" s="8">
        <v>1.0</v>
      </c>
      <c r="D17" s="8">
        <v>22.0</v>
      </c>
      <c r="E17" s="16">
        <f t="shared" si="1"/>
        <v>21</v>
      </c>
    </row>
    <row r="18" ht="14.25" customHeight="1">
      <c r="A18" s="5" t="s">
        <v>23</v>
      </c>
      <c r="B18" s="11" t="s">
        <v>24</v>
      </c>
      <c r="C18" s="8">
        <v>130.0</v>
      </c>
      <c r="D18" s="8">
        <v>450.0</v>
      </c>
      <c r="E18" s="16">
        <f t="shared" si="1"/>
        <v>2.461538462</v>
      </c>
    </row>
    <row r="19" ht="14.25" customHeight="1">
      <c r="A19" s="5" t="s">
        <v>23</v>
      </c>
      <c r="B19" s="11" t="s">
        <v>25</v>
      </c>
      <c r="C19" s="8">
        <v>106.0</v>
      </c>
      <c r="D19" s="8">
        <v>365.0</v>
      </c>
      <c r="E19" s="16">
        <f t="shared" si="1"/>
        <v>2.443396226</v>
      </c>
    </row>
    <row r="20" ht="14.25" customHeight="1">
      <c r="A20" s="5" t="s">
        <v>23</v>
      </c>
      <c r="B20" s="11" t="s">
        <v>26</v>
      </c>
      <c r="C20" s="8">
        <v>84.0</v>
      </c>
      <c r="D20" s="8">
        <v>435.0</v>
      </c>
      <c r="E20" s="16">
        <f t="shared" si="1"/>
        <v>4.178571429</v>
      </c>
    </row>
    <row r="21" ht="14.25" customHeight="1">
      <c r="A21" s="5" t="s">
        <v>23</v>
      </c>
      <c r="B21" s="11" t="s">
        <v>27</v>
      </c>
      <c r="C21" s="8">
        <v>4.0</v>
      </c>
      <c r="D21" s="8">
        <v>14.0</v>
      </c>
      <c r="E21" s="16">
        <f t="shared" si="1"/>
        <v>2.5</v>
      </c>
    </row>
    <row r="22" ht="14.25" customHeight="1">
      <c r="A22" s="5" t="s">
        <v>23</v>
      </c>
      <c r="B22" s="11" t="s">
        <v>28</v>
      </c>
      <c r="C22" s="8">
        <v>257.0</v>
      </c>
      <c r="D22" s="8">
        <v>637.0</v>
      </c>
      <c r="E22" s="16">
        <f t="shared" si="1"/>
        <v>1.478599222</v>
      </c>
    </row>
    <row r="23" ht="14.25" customHeight="1">
      <c r="A23" s="5" t="s">
        <v>23</v>
      </c>
      <c r="B23" s="11" t="s">
        <v>29</v>
      </c>
      <c r="C23" s="8">
        <v>26.0</v>
      </c>
      <c r="D23" s="8">
        <v>119.0</v>
      </c>
      <c r="E23" s="16">
        <f t="shared" si="1"/>
        <v>3.576923077</v>
      </c>
    </row>
    <row r="24" ht="14.25" customHeight="1">
      <c r="A24" s="5" t="s">
        <v>23</v>
      </c>
      <c r="B24" s="11" t="s">
        <v>30</v>
      </c>
      <c r="C24" s="8">
        <v>59.0</v>
      </c>
      <c r="D24" s="8">
        <v>201.0</v>
      </c>
      <c r="E24" s="16">
        <f t="shared" si="1"/>
        <v>2.406779661</v>
      </c>
    </row>
    <row r="25" ht="14.25" customHeight="1">
      <c r="A25" s="5" t="s">
        <v>23</v>
      </c>
      <c r="B25" s="11" t="s">
        <v>31</v>
      </c>
      <c r="C25" s="8">
        <v>318.0</v>
      </c>
      <c r="D25" s="8">
        <v>764.0</v>
      </c>
      <c r="E25" s="16">
        <f t="shared" si="1"/>
        <v>1.402515723</v>
      </c>
    </row>
    <row r="26" ht="14.25" customHeight="1">
      <c r="A26" s="5" t="s">
        <v>23</v>
      </c>
      <c r="B26" s="11" t="s">
        <v>32</v>
      </c>
      <c r="C26" s="8">
        <v>193.0</v>
      </c>
      <c r="D26" s="8">
        <v>418.0</v>
      </c>
      <c r="E26" s="16">
        <f t="shared" si="1"/>
        <v>1.165803109</v>
      </c>
    </row>
    <row r="27" ht="14.25" customHeight="1">
      <c r="A27" s="5" t="s">
        <v>33</v>
      </c>
      <c r="B27" s="11" t="s">
        <v>34</v>
      </c>
      <c r="C27" s="8">
        <v>50.0</v>
      </c>
      <c r="D27" s="8">
        <v>320.0</v>
      </c>
      <c r="E27" s="16">
        <f t="shared" si="1"/>
        <v>5.4</v>
      </c>
    </row>
    <row r="28" ht="14.25" customHeight="1">
      <c r="A28" s="5" t="s">
        <v>33</v>
      </c>
      <c r="B28" s="11" t="s">
        <v>35</v>
      </c>
      <c r="C28" s="8">
        <v>72.0</v>
      </c>
      <c r="D28" s="8">
        <v>394.0</v>
      </c>
      <c r="E28" s="16">
        <f t="shared" si="1"/>
        <v>4.472222222</v>
      </c>
    </row>
    <row r="29" ht="14.25" customHeight="1">
      <c r="A29" s="5" t="s">
        <v>33</v>
      </c>
      <c r="B29" s="11" t="s">
        <v>36</v>
      </c>
      <c r="C29" s="8">
        <v>8.0</v>
      </c>
      <c r="D29" s="8">
        <v>40.0</v>
      </c>
      <c r="E29" s="16">
        <f t="shared" si="1"/>
        <v>4</v>
      </c>
    </row>
    <row r="30" ht="14.25" customHeight="1">
      <c r="A30" s="5" t="s">
        <v>37</v>
      </c>
      <c r="B30" s="11" t="s">
        <v>38</v>
      </c>
      <c r="C30" s="8">
        <v>9.0</v>
      </c>
      <c r="D30" s="8">
        <v>109.0</v>
      </c>
      <c r="E30" s="16">
        <f t="shared" si="1"/>
        <v>11.11111111</v>
      </c>
    </row>
    <row r="31" ht="14.25" customHeight="1">
      <c r="A31" s="5" t="s">
        <v>37</v>
      </c>
      <c r="B31" s="11" t="s">
        <v>39</v>
      </c>
      <c r="C31" s="8">
        <v>1.0</v>
      </c>
      <c r="D31" s="8">
        <v>4.0</v>
      </c>
      <c r="E31" s="16">
        <f t="shared" si="1"/>
        <v>3</v>
      </c>
    </row>
    <row r="32" ht="14.25" customHeight="1">
      <c r="A32" s="5" t="s">
        <v>37</v>
      </c>
      <c r="B32" s="11" t="s">
        <v>40</v>
      </c>
      <c r="C32" s="8">
        <v>12.0</v>
      </c>
      <c r="D32" s="10">
        <v>58.0</v>
      </c>
      <c r="E32" s="16">
        <f t="shared" si="1"/>
        <v>3.833333333</v>
      </c>
    </row>
    <row r="33" ht="14.25" customHeight="1">
      <c r="A33" s="5" t="s">
        <v>37</v>
      </c>
      <c r="B33" s="11" t="s">
        <v>41</v>
      </c>
      <c r="C33" s="8">
        <v>1.0</v>
      </c>
      <c r="D33" s="10">
        <v>3.0</v>
      </c>
      <c r="E33" s="16">
        <f t="shared" si="1"/>
        <v>2</v>
      </c>
    </row>
    <row r="34" ht="14.25" customHeight="1">
      <c r="A34" s="5" t="s">
        <v>37</v>
      </c>
      <c r="B34" s="11" t="s">
        <v>42</v>
      </c>
      <c r="C34" s="8">
        <v>15.0</v>
      </c>
      <c r="D34" s="10">
        <v>42.0</v>
      </c>
      <c r="E34" s="16">
        <f t="shared" si="1"/>
        <v>1.8</v>
      </c>
    </row>
    <row r="35" ht="14.25" customHeight="1">
      <c r="A35" s="5" t="s">
        <v>37</v>
      </c>
      <c r="B35" s="11" t="s">
        <v>43</v>
      </c>
      <c r="C35" s="8">
        <v>15.0</v>
      </c>
      <c r="D35" s="8">
        <v>57.0</v>
      </c>
      <c r="E35" s="16">
        <f t="shared" si="1"/>
        <v>2.8</v>
      </c>
    </row>
    <row r="36" ht="14.25" customHeight="1">
      <c r="A36" s="5" t="s">
        <v>44</v>
      </c>
      <c r="B36" s="11" t="s">
        <v>45</v>
      </c>
      <c r="C36" s="8">
        <v>52.0</v>
      </c>
      <c r="D36" s="8">
        <v>13.0</v>
      </c>
      <c r="E36" s="16">
        <f t="shared" si="1"/>
        <v>-0.75</v>
      </c>
    </row>
    <row r="37" ht="14.25" customHeight="1">
      <c r="A37" s="5" t="s">
        <v>44</v>
      </c>
      <c r="B37" s="11" t="s">
        <v>46</v>
      </c>
      <c r="C37" s="8">
        <v>28.0</v>
      </c>
      <c r="D37" s="8">
        <v>291.0</v>
      </c>
      <c r="E37" s="16">
        <f t="shared" si="1"/>
        <v>9.392857143</v>
      </c>
    </row>
    <row r="38" ht="14.25" customHeight="1">
      <c r="A38" s="5" t="s">
        <v>44</v>
      </c>
      <c r="B38" s="11" t="s">
        <v>47</v>
      </c>
      <c r="C38" s="8">
        <v>11.0</v>
      </c>
      <c r="D38" s="8">
        <v>41.0</v>
      </c>
      <c r="E38" s="16">
        <f t="shared" si="1"/>
        <v>2.727272727</v>
      </c>
    </row>
    <row r="39" ht="14.25" customHeight="1">
      <c r="A39" s="5" t="s">
        <v>44</v>
      </c>
      <c r="B39" s="11" t="s">
        <v>48</v>
      </c>
      <c r="C39" s="8">
        <v>2.0</v>
      </c>
      <c r="D39" s="8">
        <v>9.0</v>
      </c>
      <c r="E39" s="16">
        <f t="shared" si="1"/>
        <v>3.5</v>
      </c>
    </row>
    <row r="40" ht="14.25" customHeight="1">
      <c r="A40" s="5" t="s">
        <v>44</v>
      </c>
      <c r="B40" s="11" t="s">
        <v>49</v>
      </c>
      <c r="C40" s="8">
        <v>6.0</v>
      </c>
      <c r="D40" s="8">
        <v>73.0</v>
      </c>
      <c r="E40" s="16">
        <f t="shared" si="1"/>
        <v>11.16666667</v>
      </c>
    </row>
    <row r="41" ht="14.25" customHeight="1">
      <c r="A41" s="5" t="s">
        <v>44</v>
      </c>
      <c r="B41" s="11" t="s">
        <v>50</v>
      </c>
      <c r="C41" s="8">
        <v>15.0</v>
      </c>
      <c r="D41" s="8">
        <v>66.0</v>
      </c>
      <c r="E41" s="16">
        <f t="shared" si="1"/>
        <v>3.4</v>
      </c>
    </row>
    <row r="42" ht="14.25" customHeight="1">
      <c r="A42" s="5" t="s">
        <v>44</v>
      </c>
      <c r="B42" s="11" t="s">
        <v>51</v>
      </c>
      <c r="C42" s="8">
        <v>11.0</v>
      </c>
      <c r="D42" s="8">
        <v>9.0</v>
      </c>
      <c r="E42" s="16">
        <f t="shared" si="1"/>
        <v>-0.1818181818</v>
      </c>
    </row>
    <row r="43" ht="14.25" customHeight="1">
      <c r="A43" s="5" t="s">
        <v>44</v>
      </c>
      <c r="B43" s="11" t="s">
        <v>52</v>
      </c>
      <c r="C43" s="8">
        <v>2.0</v>
      </c>
      <c r="D43" s="8">
        <v>13.0</v>
      </c>
      <c r="E43" s="16">
        <f t="shared" si="1"/>
        <v>5.5</v>
      </c>
    </row>
    <row r="44" ht="14.25" customHeight="1">
      <c r="A44" s="5" t="s">
        <v>44</v>
      </c>
      <c r="B44" s="11" t="s">
        <v>53</v>
      </c>
      <c r="C44" s="8">
        <v>5.0</v>
      </c>
      <c r="D44" s="8">
        <v>57.0</v>
      </c>
      <c r="E44" s="16">
        <f t="shared" si="1"/>
        <v>10.4</v>
      </c>
    </row>
    <row r="45" ht="14.25" customHeight="1">
      <c r="A45" s="5" t="s">
        <v>44</v>
      </c>
      <c r="B45" s="11" t="s">
        <v>54</v>
      </c>
      <c r="C45" s="8">
        <v>2.0</v>
      </c>
      <c r="D45" s="8">
        <v>17.0</v>
      </c>
      <c r="E45" s="16">
        <f t="shared" si="1"/>
        <v>7.5</v>
      </c>
    </row>
    <row r="46" ht="14.25" customHeight="1">
      <c r="A46" s="5" t="s">
        <v>44</v>
      </c>
      <c r="B46" s="11" t="s">
        <v>55</v>
      </c>
      <c r="C46" s="8">
        <v>3.0</v>
      </c>
      <c r="D46" s="8">
        <v>7.0</v>
      </c>
      <c r="E46" s="16">
        <f t="shared" si="1"/>
        <v>1.333333333</v>
      </c>
    </row>
    <row r="47" ht="14.25" customHeight="1">
      <c r="A47" s="5" t="s">
        <v>56</v>
      </c>
      <c r="B47" s="11" t="s">
        <v>57</v>
      </c>
      <c r="C47" s="8">
        <v>1.0</v>
      </c>
      <c r="D47" s="8">
        <v>15.0</v>
      </c>
      <c r="E47" s="16">
        <f t="shared" si="1"/>
        <v>14</v>
      </c>
    </row>
    <row r="48" ht="14.25" customHeight="1">
      <c r="A48" s="5" t="s">
        <v>56</v>
      </c>
      <c r="B48" s="11" t="s">
        <v>58</v>
      </c>
      <c r="C48" s="8">
        <v>18.0</v>
      </c>
      <c r="D48" s="8">
        <v>24.0</v>
      </c>
      <c r="E48" s="16">
        <f t="shared" si="1"/>
        <v>0.3333333333</v>
      </c>
    </row>
    <row r="49" ht="14.25" customHeight="1">
      <c r="A49" s="5" t="s">
        <v>59</v>
      </c>
      <c r="B49" s="11" t="s">
        <v>60</v>
      </c>
      <c r="C49" s="8">
        <v>9.0</v>
      </c>
      <c r="D49" s="8">
        <v>211.0</v>
      </c>
      <c r="E49" s="16">
        <f t="shared" si="1"/>
        <v>22.44444444</v>
      </c>
    </row>
    <row r="50" ht="14.25" customHeight="1">
      <c r="A50" s="5" t="s">
        <v>59</v>
      </c>
      <c r="B50" s="11" t="s">
        <v>61</v>
      </c>
      <c r="C50" s="8">
        <v>6.0</v>
      </c>
      <c r="D50" s="8">
        <v>9.0</v>
      </c>
      <c r="E50" s="16">
        <f t="shared" si="1"/>
        <v>0.5</v>
      </c>
    </row>
    <row r="51" ht="14.25" customHeight="1">
      <c r="A51" s="5" t="s">
        <v>59</v>
      </c>
      <c r="B51" s="11" t="s">
        <v>62</v>
      </c>
      <c r="C51" s="8">
        <v>11.0</v>
      </c>
      <c r="D51" s="8">
        <v>43.0</v>
      </c>
      <c r="E51" s="16">
        <f t="shared" si="1"/>
        <v>2.909090909</v>
      </c>
    </row>
    <row r="52" ht="14.25" customHeight="1">
      <c r="A52" s="5" t="s">
        <v>59</v>
      </c>
      <c r="B52" s="11" t="s">
        <v>63</v>
      </c>
      <c r="C52" s="8">
        <v>35.0</v>
      </c>
      <c r="D52" s="8">
        <v>114.0</v>
      </c>
      <c r="E52" s="16">
        <f t="shared" si="1"/>
        <v>2.257142857</v>
      </c>
    </row>
    <row r="53" ht="14.25" customHeight="1">
      <c r="A53" s="5" t="s">
        <v>59</v>
      </c>
      <c r="B53" s="11" t="s">
        <v>64</v>
      </c>
      <c r="C53" s="8">
        <v>4.0</v>
      </c>
      <c r="D53" s="8">
        <v>22.0</v>
      </c>
      <c r="E53" s="16">
        <f t="shared" si="1"/>
        <v>4.5</v>
      </c>
    </row>
    <row r="54" ht="14.25" customHeight="1">
      <c r="A54" s="5" t="s">
        <v>59</v>
      </c>
      <c r="B54" s="11" t="s">
        <v>65</v>
      </c>
      <c r="C54" s="8">
        <v>10.0</v>
      </c>
      <c r="D54" s="8">
        <v>24.0</v>
      </c>
      <c r="E54" s="16">
        <f t="shared" si="1"/>
        <v>1.4</v>
      </c>
    </row>
    <row r="55" ht="14.25" customHeight="1">
      <c r="A55" s="5" t="s">
        <v>66</v>
      </c>
      <c r="B55" s="11" t="s">
        <v>67</v>
      </c>
      <c r="C55" s="8">
        <v>54.0</v>
      </c>
      <c r="D55" s="8">
        <v>60.0</v>
      </c>
      <c r="E55" s="16">
        <f t="shared" si="1"/>
        <v>0.1111111111</v>
      </c>
    </row>
    <row r="56" ht="14.25" customHeight="1">
      <c r="A56" s="5" t="s">
        <v>68</v>
      </c>
      <c r="B56" s="11" t="s">
        <v>69</v>
      </c>
      <c r="C56" s="8">
        <v>305.0</v>
      </c>
      <c r="D56" s="8">
        <v>207.0</v>
      </c>
      <c r="E56" s="16">
        <f t="shared" si="1"/>
        <v>-0.3213114754</v>
      </c>
    </row>
    <row r="57" ht="14.25" customHeight="1">
      <c r="A57" s="5" t="s">
        <v>68</v>
      </c>
      <c r="B57" s="11" t="s">
        <v>70</v>
      </c>
      <c r="C57" s="8">
        <v>25.0</v>
      </c>
      <c r="D57" s="8">
        <v>90.0</v>
      </c>
      <c r="E57" s="16">
        <f t="shared" si="1"/>
        <v>2.6</v>
      </c>
    </row>
    <row r="58" ht="14.25" customHeight="1">
      <c r="A58" s="5" t="s">
        <v>68</v>
      </c>
      <c r="B58" s="11" t="s">
        <v>71</v>
      </c>
      <c r="C58" s="8">
        <v>4.0</v>
      </c>
      <c r="D58" s="8">
        <v>56.0</v>
      </c>
      <c r="E58" s="16">
        <f t="shared" si="1"/>
        <v>13</v>
      </c>
    </row>
    <row r="59" ht="14.25" customHeight="1">
      <c r="A59" s="5" t="s">
        <v>68</v>
      </c>
      <c r="B59" s="11" t="s">
        <v>72</v>
      </c>
      <c r="C59" s="8">
        <v>94.0</v>
      </c>
      <c r="D59" s="8">
        <v>202.0</v>
      </c>
      <c r="E59" s="16">
        <f t="shared" si="1"/>
        <v>1.14893617</v>
      </c>
    </row>
    <row r="60" ht="14.25" customHeight="1">
      <c r="A60" s="5" t="s">
        <v>68</v>
      </c>
      <c r="B60" s="11" t="s">
        <v>73</v>
      </c>
      <c r="C60" s="8">
        <v>3.0</v>
      </c>
      <c r="D60" s="8">
        <v>29.0</v>
      </c>
      <c r="E60" s="16">
        <f t="shared" si="1"/>
        <v>8.666666667</v>
      </c>
    </row>
    <row r="61" ht="14.25" customHeight="1">
      <c r="A61" s="5" t="s">
        <v>74</v>
      </c>
      <c r="B61" s="11" t="s">
        <v>75</v>
      </c>
      <c r="C61" s="8">
        <v>27.0</v>
      </c>
      <c r="D61" s="8">
        <v>87.0</v>
      </c>
      <c r="E61" s="16">
        <f t="shared" si="1"/>
        <v>2.222222222</v>
      </c>
    </row>
    <row r="62" ht="14.25" customHeight="1">
      <c r="A62" s="5" t="s">
        <v>74</v>
      </c>
      <c r="B62" s="11" t="s">
        <v>76</v>
      </c>
      <c r="C62" s="8">
        <v>139.0</v>
      </c>
      <c r="D62" s="8">
        <v>821.0</v>
      </c>
      <c r="E62" s="16">
        <f t="shared" si="1"/>
        <v>4.90647482</v>
      </c>
    </row>
    <row r="63" ht="14.25" customHeight="1">
      <c r="A63" s="5" t="s">
        <v>74</v>
      </c>
      <c r="B63" s="11" t="s">
        <v>77</v>
      </c>
      <c r="C63" s="8">
        <v>49.0</v>
      </c>
      <c r="D63" s="8">
        <v>224.0</v>
      </c>
      <c r="E63" s="16">
        <f t="shared" si="1"/>
        <v>3.571428571</v>
      </c>
    </row>
    <row r="64" ht="14.25" customHeight="1">
      <c r="A64" s="5" t="s">
        <v>74</v>
      </c>
      <c r="B64" s="11" t="s">
        <v>78</v>
      </c>
      <c r="C64" s="8">
        <v>17.0</v>
      </c>
      <c r="D64" s="8">
        <v>216.0</v>
      </c>
      <c r="E64" s="16">
        <f t="shared" si="1"/>
        <v>11.70588235</v>
      </c>
    </row>
    <row r="65" ht="14.25" customHeight="1">
      <c r="A65" s="5" t="s">
        <v>74</v>
      </c>
      <c r="B65" s="11" t="s">
        <v>79</v>
      </c>
      <c r="C65" s="8">
        <v>16.0</v>
      </c>
      <c r="D65" s="8">
        <v>91.0</v>
      </c>
      <c r="E65" s="16">
        <f t="shared" si="1"/>
        <v>4.6875</v>
      </c>
    </row>
    <row r="66" ht="14.25" customHeight="1">
      <c r="A66" s="5" t="s">
        <v>74</v>
      </c>
      <c r="B66" s="11" t="s">
        <v>80</v>
      </c>
      <c r="C66" s="8">
        <v>13.0</v>
      </c>
      <c r="D66" s="8">
        <v>101.0</v>
      </c>
      <c r="E66" s="16">
        <f t="shared" si="1"/>
        <v>6.769230769</v>
      </c>
    </row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000000000000001" right="0.7000000000000001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38.5"/>
    <col customWidth="1" min="3" max="3" width="17.88"/>
    <col customWidth="1" min="4" max="4" width="14.5"/>
    <col customWidth="1" min="5" max="5" width="16.5"/>
    <col customWidth="1" min="6" max="6" width="16.75"/>
    <col customWidth="1" min="7" max="7" width="15.75"/>
    <col customWidth="1" min="8" max="8" width="18.75"/>
    <col customWidth="1" min="9" max="9" width="13.75"/>
    <col customWidth="1" min="10" max="10" width="20.75"/>
    <col customWidth="1" min="11" max="11" width="8.88"/>
    <col customWidth="1" min="12" max="26" width="8.63"/>
  </cols>
  <sheetData>
    <row r="1" ht="28.5" customHeight="1">
      <c r="A1" s="17" t="s">
        <v>0</v>
      </c>
      <c r="B1" s="18" t="s">
        <v>1</v>
      </c>
      <c r="C1" s="3" t="s">
        <v>84</v>
      </c>
      <c r="D1" s="3" t="s">
        <v>85</v>
      </c>
      <c r="E1" s="3" t="s">
        <v>86</v>
      </c>
      <c r="F1" s="3" t="s">
        <v>87</v>
      </c>
      <c r="G1" s="3" t="s">
        <v>88</v>
      </c>
      <c r="H1" s="3" t="s">
        <v>89</v>
      </c>
      <c r="I1" s="4" t="s">
        <v>2</v>
      </c>
      <c r="J1" s="4" t="s">
        <v>90</v>
      </c>
    </row>
    <row r="2" ht="14.25" customHeight="1">
      <c r="A2" s="5" t="s">
        <v>4</v>
      </c>
      <c r="B2" s="19" t="s">
        <v>6</v>
      </c>
      <c r="C2" s="20">
        <v>260.0</v>
      </c>
      <c r="D2" s="20">
        <v>500.0</v>
      </c>
      <c r="E2" s="20">
        <v>6400.0</v>
      </c>
      <c r="F2" s="21" t="s">
        <v>21</v>
      </c>
      <c r="G2" s="21" t="s">
        <v>21</v>
      </c>
      <c r="H2" s="21" t="s">
        <v>21</v>
      </c>
      <c r="I2" s="22">
        <f>(E2-C2)/C2</f>
        <v>23.61538462</v>
      </c>
      <c r="J2" s="23">
        <f t="shared" ref="J2:J58" si="1">SUM(C2:H2)</f>
        <v>7160</v>
      </c>
    </row>
    <row r="3" ht="14.25" customHeight="1">
      <c r="A3" s="5" t="s">
        <v>4</v>
      </c>
      <c r="B3" s="19" t="s">
        <v>91</v>
      </c>
      <c r="C3" s="20" t="s">
        <v>21</v>
      </c>
      <c r="D3" s="20" t="s">
        <v>21</v>
      </c>
      <c r="E3" s="20" t="s">
        <v>21</v>
      </c>
      <c r="F3" s="20">
        <v>405865.5</v>
      </c>
      <c r="G3" s="20" t="s">
        <v>21</v>
      </c>
      <c r="H3" s="20" t="s">
        <v>21</v>
      </c>
      <c r="I3" s="22" t="s">
        <v>21</v>
      </c>
      <c r="J3" s="23">
        <f t="shared" si="1"/>
        <v>405865.5</v>
      </c>
    </row>
    <row r="4" ht="14.25" customHeight="1">
      <c r="A4" s="5" t="s">
        <v>4</v>
      </c>
      <c r="B4" s="19" t="s">
        <v>9</v>
      </c>
      <c r="C4" s="21" t="s">
        <v>21</v>
      </c>
      <c r="D4" s="20" t="s">
        <v>21</v>
      </c>
      <c r="E4" s="20" t="s">
        <v>21</v>
      </c>
      <c r="F4" s="20" t="s">
        <v>21</v>
      </c>
      <c r="G4" s="21">
        <v>316641.72</v>
      </c>
      <c r="H4" s="21">
        <v>1182901.82</v>
      </c>
      <c r="I4" s="22">
        <f>(H4-G4)/G4</f>
        <v>2.735773732</v>
      </c>
      <c r="J4" s="23">
        <f t="shared" si="1"/>
        <v>1499543.54</v>
      </c>
    </row>
    <row r="5" ht="14.25" customHeight="1">
      <c r="A5" s="5" t="s">
        <v>4</v>
      </c>
      <c r="B5" s="19" t="s">
        <v>8</v>
      </c>
      <c r="C5" s="20">
        <v>49649.0</v>
      </c>
      <c r="D5" s="20">
        <v>17100.0</v>
      </c>
      <c r="E5" s="20">
        <v>18900.0</v>
      </c>
      <c r="F5" s="20">
        <v>18200.0</v>
      </c>
      <c r="G5" s="20">
        <v>62444.37</v>
      </c>
      <c r="H5" s="20" t="s">
        <v>21</v>
      </c>
      <c r="I5" s="22">
        <f>(G5-C5)/C5</f>
        <v>0.2577165703</v>
      </c>
      <c r="J5" s="23">
        <f t="shared" si="1"/>
        <v>166293.37</v>
      </c>
    </row>
    <row r="6" ht="14.25" customHeight="1">
      <c r="A6" s="5" t="s">
        <v>4</v>
      </c>
      <c r="B6" s="19" t="s">
        <v>7</v>
      </c>
      <c r="C6" s="20">
        <v>2314.8</v>
      </c>
      <c r="D6" s="20">
        <v>800.0</v>
      </c>
      <c r="E6" s="20">
        <v>290.4</v>
      </c>
      <c r="F6" s="20">
        <v>323.4</v>
      </c>
      <c r="G6" s="20">
        <v>3749.83</v>
      </c>
      <c r="H6" s="20">
        <v>2209.19</v>
      </c>
      <c r="I6" s="22">
        <f>(H6-C6)/C6</f>
        <v>-0.04562381199</v>
      </c>
      <c r="J6" s="23">
        <f t="shared" si="1"/>
        <v>9687.62</v>
      </c>
    </row>
    <row r="7" ht="14.25" customHeight="1">
      <c r="A7" s="5" t="s">
        <v>4</v>
      </c>
      <c r="B7" s="19" t="s">
        <v>92</v>
      </c>
      <c r="C7" s="24" t="s">
        <v>21</v>
      </c>
      <c r="D7" s="24">
        <v>16100.0</v>
      </c>
      <c r="E7" s="24">
        <v>26578.5</v>
      </c>
      <c r="F7" s="24">
        <v>42750.0</v>
      </c>
      <c r="G7" s="24">
        <v>160687.36</v>
      </c>
      <c r="H7" s="24" t="s">
        <v>21</v>
      </c>
      <c r="I7" s="22">
        <f>(G7-D7)/D7</f>
        <v>8.980581366</v>
      </c>
      <c r="J7" s="23">
        <f t="shared" si="1"/>
        <v>246115.86</v>
      </c>
    </row>
    <row r="8" ht="14.25" customHeight="1">
      <c r="A8" s="5" t="s">
        <v>4</v>
      </c>
      <c r="B8" s="19" t="s">
        <v>71</v>
      </c>
      <c r="C8" s="21" t="s">
        <v>21</v>
      </c>
      <c r="D8" s="20" t="s">
        <v>21</v>
      </c>
      <c r="E8" s="20" t="s">
        <v>21</v>
      </c>
      <c r="F8" s="20" t="s">
        <v>21</v>
      </c>
      <c r="G8" s="21">
        <v>15250.0</v>
      </c>
      <c r="H8" s="21">
        <v>42050.9</v>
      </c>
      <c r="I8" s="22">
        <f>(H8-G8)/G8</f>
        <v>1.757436066</v>
      </c>
      <c r="J8" s="23">
        <f t="shared" si="1"/>
        <v>57300.9</v>
      </c>
    </row>
    <row r="9" ht="14.25" customHeight="1">
      <c r="A9" s="5" t="s">
        <v>4</v>
      </c>
      <c r="B9" s="19" t="s">
        <v>10</v>
      </c>
      <c r="C9" s="21">
        <v>8954.0</v>
      </c>
      <c r="D9" s="20" t="s">
        <v>21</v>
      </c>
      <c r="E9" s="20" t="s">
        <v>21</v>
      </c>
      <c r="F9" s="20" t="s">
        <v>21</v>
      </c>
      <c r="G9" s="21">
        <v>1060.0</v>
      </c>
      <c r="H9" s="21">
        <v>16417.0</v>
      </c>
      <c r="I9" s="22">
        <f>(H9-C9)/C9</f>
        <v>0.8334822426</v>
      </c>
      <c r="J9" s="23">
        <f t="shared" si="1"/>
        <v>26431</v>
      </c>
    </row>
    <row r="10" ht="14.25" customHeight="1">
      <c r="A10" s="25" t="s">
        <v>14</v>
      </c>
      <c r="B10" s="19" t="s">
        <v>93</v>
      </c>
      <c r="C10" s="20" t="s">
        <v>21</v>
      </c>
      <c r="D10" s="20" t="s">
        <v>21</v>
      </c>
      <c r="E10" s="20" t="s">
        <v>21</v>
      </c>
      <c r="F10" s="20" t="s">
        <v>21</v>
      </c>
      <c r="G10" s="20" t="s">
        <v>21</v>
      </c>
      <c r="H10" s="20">
        <v>337164.56</v>
      </c>
      <c r="I10" s="22" t="s">
        <v>21</v>
      </c>
      <c r="J10" s="23">
        <f t="shared" si="1"/>
        <v>337164.56</v>
      </c>
    </row>
    <row r="11" ht="14.25" customHeight="1">
      <c r="A11" s="25" t="s">
        <v>14</v>
      </c>
      <c r="B11" s="19" t="s">
        <v>22</v>
      </c>
      <c r="C11" s="20" t="s">
        <v>21</v>
      </c>
      <c r="D11" s="20" t="s">
        <v>21</v>
      </c>
      <c r="E11" s="20">
        <v>4941.12</v>
      </c>
      <c r="F11" s="20">
        <v>41500.43</v>
      </c>
      <c r="G11" s="20">
        <v>125054.82</v>
      </c>
      <c r="H11" s="20">
        <v>233621.97</v>
      </c>
      <c r="I11" s="22">
        <f t="shared" ref="I11:I12" si="2">(H11-E11)/E11</f>
        <v>46.28117714</v>
      </c>
      <c r="J11" s="23">
        <f t="shared" si="1"/>
        <v>405118.34</v>
      </c>
    </row>
    <row r="12" ht="14.25" customHeight="1">
      <c r="A12" s="25" t="s">
        <v>14</v>
      </c>
      <c r="B12" s="19" t="s">
        <v>94</v>
      </c>
      <c r="C12" s="20" t="s">
        <v>21</v>
      </c>
      <c r="D12" s="20" t="s">
        <v>21</v>
      </c>
      <c r="E12" s="20">
        <v>14545.85</v>
      </c>
      <c r="F12" s="20">
        <v>23501.85</v>
      </c>
      <c r="G12" s="20">
        <v>52196.4</v>
      </c>
      <c r="H12" s="20">
        <v>58622.25</v>
      </c>
      <c r="I12" s="22">
        <f t="shared" si="2"/>
        <v>3.030170117</v>
      </c>
      <c r="J12" s="23">
        <f t="shared" si="1"/>
        <v>148866.35</v>
      </c>
    </row>
    <row r="13" ht="14.25" customHeight="1">
      <c r="A13" s="25" t="s">
        <v>14</v>
      </c>
      <c r="B13" s="19" t="s">
        <v>19</v>
      </c>
      <c r="C13" s="20">
        <v>16034.4</v>
      </c>
      <c r="D13" s="20">
        <v>3091.5</v>
      </c>
      <c r="E13" s="20">
        <v>15497.94</v>
      </c>
      <c r="F13" s="20">
        <v>197264.27</v>
      </c>
      <c r="G13" s="20">
        <v>186014.13</v>
      </c>
      <c r="H13" s="20">
        <v>298543.99</v>
      </c>
      <c r="I13" s="22">
        <f>(H13-C13)/C13</f>
        <v>17.61896859</v>
      </c>
      <c r="J13" s="23">
        <f t="shared" si="1"/>
        <v>716446.23</v>
      </c>
    </row>
    <row r="14" ht="14.25" customHeight="1">
      <c r="A14" s="25" t="s">
        <v>14</v>
      </c>
      <c r="B14" s="19" t="s">
        <v>16</v>
      </c>
      <c r="C14" s="20">
        <v>2500.0</v>
      </c>
      <c r="D14" s="20">
        <v>7335.0</v>
      </c>
      <c r="E14" s="20">
        <v>102593.0</v>
      </c>
      <c r="F14" s="20">
        <v>71736.0</v>
      </c>
      <c r="G14" s="20">
        <v>90685.0</v>
      </c>
      <c r="H14" s="20" t="s">
        <v>21</v>
      </c>
      <c r="I14" s="22">
        <f>(G14-C14)/C14</f>
        <v>35.274</v>
      </c>
      <c r="J14" s="23">
        <f t="shared" si="1"/>
        <v>274849</v>
      </c>
    </row>
    <row r="15" ht="14.25" customHeight="1">
      <c r="A15" s="25" t="s">
        <v>14</v>
      </c>
      <c r="B15" s="19" t="s">
        <v>20</v>
      </c>
      <c r="C15" s="24" t="s">
        <v>21</v>
      </c>
      <c r="D15" s="24" t="s">
        <v>21</v>
      </c>
      <c r="E15" s="24" t="s">
        <v>21</v>
      </c>
      <c r="F15" s="24">
        <v>14576.0</v>
      </c>
      <c r="G15" s="24">
        <v>12619.0</v>
      </c>
      <c r="H15" s="24">
        <v>66309.0</v>
      </c>
      <c r="I15" s="26">
        <f>(H15-F15)/F15</f>
        <v>3.54919045</v>
      </c>
      <c r="J15" s="23">
        <f t="shared" si="1"/>
        <v>93504</v>
      </c>
    </row>
    <row r="16" ht="14.25" customHeight="1">
      <c r="A16" s="25" t="s">
        <v>14</v>
      </c>
      <c r="B16" s="19" t="s">
        <v>95</v>
      </c>
      <c r="C16" s="20" t="s">
        <v>21</v>
      </c>
      <c r="D16" s="20">
        <v>48850.0</v>
      </c>
      <c r="E16" s="20">
        <v>110565.0</v>
      </c>
      <c r="F16" s="20">
        <v>61734.0</v>
      </c>
      <c r="G16" s="20">
        <v>221405.0</v>
      </c>
      <c r="H16" s="20" t="s">
        <v>21</v>
      </c>
      <c r="I16" s="22">
        <f>(G16-D16)/D16</f>
        <v>3.53234391</v>
      </c>
      <c r="J16" s="23">
        <f t="shared" si="1"/>
        <v>442554</v>
      </c>
    </row>
    <row r="17" ht="14.25" customHeight="1">
      <c r="A17" s="5" t="s">
        <v>23</v>
      </c>
      <c r="B17" s="19" t="s">
        <v>96</v>
      </c>
      <c r="C17" s="24" t="s">
        <v>21</v>
      </c>
      <c r="D17" s="24" t="s">
        <v>21</v>
      </c>
      <c r="E17" s="24" t="s">
        <v>21</v>
      </c>
      <c r="F17" s="20">
        <v>2300.0</v>
      </c>
      <c r="G17" s="20">
        <v>24700.0</v>
      </c>
      <c r="H17" s="20">
        <v>57773.2</v>
      </c>
      <c r="I17" s="22">
        <f>(H17-F17)/F17</f>
        <v>24.11878261</v>
      </c>
      <c r="J17" s="23">
        <f t="shared" si="1"/>
        <v>84773.2</v>
      </c>
    </row>
    <row r="18" ht="14.25" customHeight="1">
      <c r="A18" s="5" t="s">
        <v>23</v>
      </c>
      <c r="B18" s="19" t="s">
        <v>97</v>
      </c>
      <c r="C18" s="24">
        <v>507527.59</v>
      </c>
      <c r="D18" s="24">
        <v>623236.37</v>
      </c>
      <c r="E18" s="24">
        <v>993500.86</v>
      </c>
      <c r="F18" s="24">
        <v>2253406.0</v>
      </c>
      <c r="G18" s="24">
        <v>3352058.0</v>
      </c>
      <c r="H18" s="24" t="s">
        <v>21</v>
      </c>
      <c r="I18" s="22">
        <f>(G18-C18)/C18</f>
        <v>5.604681334</v>
      </c>
      <c r="J18" s="23">
        <f t="shared" si="1"/>
        <v>7729728.82</v>
      </c>
    </row>
    <row r="19" ht="15.75" customHeight="1">
      <c r="A19" s="5" t="s">
        <v>23</v>
      </c>
      <c r="B19" s="19" t="s">
        <v>24</v>
      </c>
      <c r="C19" s="20">
        <v>32175.09</v>
      </c>
      <c r="D19" s="20">
        <v>21107.5</v>
      </c>
      <c r="E19" s="20">
        <v>41107.25</v>
      </c>
      <c r="F19" s="20">
        <v>867218.12</v>
      </c>
      <c r="G19" s="20">
        <v>2139197.63</v>
      </c>
      <c r="H19" s="20">
        <v>1918599.69</v>
      </c>
      <c r="I19" s="22">
        <f>(H19-C19)/C19</f>
        <v>58.6299712</v>
      </c>
      <c r="J19" s="23">
        <f t="shared" si="1"/>
        <v>5019405.28</v>
      </c>
    </row>
    <row r="20" ht="15.75" customHeight="1">
      <c r="A20" s="5" t="s">
        <v>23</v>
      </c>
      <c r="B20" s="19" t="s">
        <v>98</v>
      </c>
      <c r="C20" s="20" t="s">
        <v>21</v>
      </c>
      <c r="D20" s="20" t="s">
        <v>21</v>
      </c>
      <c r="E20" s="20" t="s">
        <v>21</v>
      </c>
      <c r="F20" s="20">
        <v>627000.0</v>
      </c>
      <c r="G20" s="20">
        <v>1251000.0</v>
      </c>
      <c r="H20" s="20">
        <v>1498000.0</v>
      </c>
      <c r="I20" s="22">
        <f>(H20-F20)/F20</f>
        <v>1.389154705</v>
      </c>
      <c r="J20" s="23">
        <f t="shared" si="1"/>
        <v>3376000</v>
      </c>
    </row>
    <row r="21" ht="14.25" customHeight="1">
      <c r="A21" s="5" t="s">
        <v>23</v>
      </c>
      <c r="B21" s="19" t="s">
        <v>99</v>
      </c>
      <c r="C21" s="20" t="s">
        <v>21</v>
      </c>
      <c r="D21" s="20" t="s">
        <v>21</v>
      </c>
      <c r="E21" s="20" t="s">
        <v>21</v>
      </c>
      <c r="F21" s="20" t="s">
        <v>21</v>
      </c>
      <c r="G21" s="20">
        <v>712614.62</v>
      </c>
      <c r="H21" s="20">
        <v>624472.49</v>
      </c>
      <c r="I21" s="22">
        <f>(H21-G21)/G21</f>
        <v>-0.1236883549</v>
      </c>
      <c r="J21" s="23">
        <f t="shared" si="1"/>
        <v>1337087.11</v>
      </c>
    </row>
    <row r="22" ht="14.25" customHeight="1">
      <c r="A22" s="5" t="s">
        <v>23</v>
      </c>
      <c r="B22" s="19" t="s">
        <v>100</v>
      </c>
      <c r="C22" s="20">
        <v>403389.0</v>
      </c>
      <c r="D22" s="20">
        <v>637161.0</v>
      </c>
      <c r="E22" s="20">
        <v>1235755.0</v>
      </c>
      <c r="F22" s="20">
        <v>1479383.0</v>
      </c>
      <c r="G22" s="20">
        <v>1725775.0</v>
      </c>
      <c r="H22" s="20">
        <v>4544129.0</v>
      </c>
      <c r="I22" s="22">
        <f t="shared" ref="I22:I24" si="3">(H22-C22)/C22</f>
        <v>10.2648808</v>
      </c>
      <c r="J22" s="23">
        <f t="shared" si="1"/>
        <v>10025592</v>
      </c>
    </row>
    <row r="23" ht="14.25" customHeight="1">
      <c r="A23" s="5" t="s">
        <v>23</v>
      </c>
      <c r="B23" s="19" t="s">
        <v>101</v>
      </c>
      <c r="C23" s="20">
        <v>209000.0</v>
      </c>
      <c r="D23" s="20">
        <v>246000.0</v>
      </c>
      <c r="E23" s="20">
        <v>480000.0</v>
      </c>
      <c r="F23" s="20">
        <v>481000.0</v>
      </c>
      <c r="G23" s="20">
        <v>1441000.0</v>
      </c>
      <c r="H23" s="20">
        <v>2613000.0</v>
      </c>
      <c r="I23" s="22">
        <f t="shared" si="3"/>
        <v>11.50239234</v>
      </c>
      <c r="J23" s="23">
        <f t="shared" si="1"/>
        <v>5470000</v>
      </c>
    </row>
    <row r="24" ht="14.25" customHeight="1">
      <c r="A24" s="5" t="s">
        <v>23</v>
      </c>
      <c r="B24" s="19" t="s">
        <v>31</v>
      </c>
      <c r="C24" s="20">
        <v>1559478.0</v>
      </c>
      <c r="D24" s="20">
        <v>1649563.0</v>
      </c>
      <c r="E24" s="20">
        <v>2176281.0</v>
      </c>
      <c r="F24" s="20">
        <v>2431595.0</v>
      </c>
      <c r="G24" s="20">
        <v>1933705.0</v>
      </c>
      <c r="H24" s="20">
        <v>1639800.0</v>
      </c>
      <c r="I24" s="22">
        <f t="shared" si="3"/>
        <v>0.05150569614</v>
      </c>
      <c r="J24" s="23">
        <f t="shared" si="1"/>
        <v>11390422</v>
      </c>
    </row>
    <row r="25" ht="14.25" customHeight="1">
      <c r="A25" s="5" t="s">
        <v>23</v>
      </c>
      <c r="B25" s="19" t="s">
        <v>28</v>
      </c>
      <c r="C25" s="20" t="s">
        <v>21</v>
      </c>
      <c r="D25" s="20" t="s">
        <v>21</v>
      </c>
      <c r="E25" s="20" t="s">
        <v>21</v>
      </c>
      <c r="F25" s="20">
        <v>457760.07</v>
      </c>
      <c r="G25" s="20">
        <v>1696902.4</v>
      </c>
      <c r="H25" s="20">
        <v>1977944.8</v>
      </c>
      <c r="I25" s="22">
        <f>(H25-F25)/F25</f>
        <v>3.320920346</v>
      </c>
      <c r="J25" s="23">
        <f t="shared" si="1"/>
        <v>4132607.27</v>
      </c>
    </row>
    <row r="26" ht="14.25" customHeight="1">
      <c r="A26" s="5" t="s">
        <v>23</v>
      </c>
      <c r="B26" s="19" t="s">
        <v>102</v>
      </c>
      <c r="C26" s="24" t="s">
        <v>21</v>
      </c>
      <c r="D26" s="20">
        <v>385001.0</v>
      </c>
      <c r="E26" s="20">
        <v>701046.0</v>
      </c>
      <c r="F26" s="20">
        <v>1010326.0</v>
      </c>
      <c r="G26" s="20">
        <v>853025.0</v>
      </c>
      <c r="H26" s="20">
        <v>1094228.0</v>
      </c>
      <c r="I26" s="22">
        <f t="shared" ref="I26:I27" si="4">(H26-D26)/D26</f>
        <v>1.842143267</v>
      </c>
      <c r="J26" s="23">
        <f t="shared" si="1"/>
        <v>4043626</v>
      </c>
    </row>
    <row r="27" ht="14.25" customHeight="1">
      <c r="A27" s="5" t="s">
        <v>33</v>
      </c>
      <c r="B27" s="19" t="s">
        <v>34</v>
      </c>
      <c r="C27" s="20" t="s">
        <v>21</v>
      </c>
      <c r="D27" s="20">
        <v>214925.0</v>
      </c>
      <c r="E27" s="20">
        <v>406633.01</v>
      </c>
      <c r="F27" s="20">
        <v>795608.06</v>
      </c>
      <c r="G27" s="20">
        <v>1153355.73</v>
      </c>
      <c r="H27" s="20">
        <v>627257.35</v>
      </c>
      <c r="I27" s="22">
        <f t="shared" si="4"/>
        <v>1.918494126</v>
      </c>
      <c r="J27" s="23">
        <f t="shared" si="1"/>
        <v>3197779.15</v>
      </c>
    </row>
    <row r="28" ht="14.25" customHeight="1">
      <c r="A28" s="5" t="s">
        <v>33</v>
      </c>
      <c r="B28" s="19" t="s">
        <v>79</v>
      </c>
      <c r="C28" s="20">
        <v>133252.0</v>
      </c>
      <c r="D28" s="20">
        <v>136758.0</v>
      </c>
      <c r="E28" s="20">
        <v>270552.0</v>
      </c>
      <c r="F28" s="20">
        <v>488662.0</v>
      </c>
      <c r="G28" s="20">
        <v>536690.0</v>
      </c>
      <c r="H28" s="20">
        <v>378533.0</v>
      </c>
      <c r="I28" s="22">
        <f>(H28-C28)/C28</f>
        <v>1.840730346</v>
      </c>
      <c r="J28" s="23">
        <f t="shared" si="1"/>
        <v>1944447</v>
      </c>
    </row>
    <row r="29" ht="14.25" customHeight="1">
      <c r="A29" s="5" t="s">
        <v>33</v>
      </c>
      <c r="B29" s="19" t="s">
        <v>36</v>
      </c>
      <c r="C29" s="24" t="s">
        <v>21</v>
      </c>
      <c r="D29" s="24" t="s">
        <v>21</v>
      </c>
      <c r="E29" s="24" t="s">
        <v>21</v>
      </c>
      <c r="F29" s="24" t="s">
        <v>21</v>
      </c>
      <c r="G29" s="24">
        <v>12090.0</v>
      </c>
      <c r="H29" s="24">
        <v>32855.33</v>
      </c>
      <c r="I29" s="26">
        <f>(H29-G29)/G29</f>
        <v>1.717562448</v>
      </c>
      <c r="J29" s="23">
        <f t="shared" si="1"/>
        <v>44945.33</v>
      </c>
    </row>
    <row r="30" ht="14.25" customHeight="1">
      <c r="A30" s="5" t="s">
        <v>37</v>
      </c>
      <c r="B30" s="19" t="s">
        <v>43</v>
      </c>
      <c r="C30" s="20" t="s">
        <v>21</v>
      </c>
      <c r="D30" s="20">
        <v>118119.48</v>
      </c>
      <c r="E30" s="20">
        <v>96210.0</v>
      </c>
      <c r="F30" s="20">
        <v>61668.0</v>
      </c>
      <c r="G30" s="20">
        <v>98991.0</v>
      </c>
      <c r="H30" s="20">
        <v>94090.0</v>
      </c>
      <c r="I30" s="22">
        <f>(H30-D30)/D30</f>
        <v>-0.2034336758</v>
      </c>
      <c r="J30" s="23">
        <f t="shared" si="1"/>
        <v>469078.48</v>
      </c>
    </row>
    <row r="31" ht="14.25" customHeight="1">
      <c r="A31" s="5" t="s">
        <v>37</v>
      </c>
      <c r="B31" s="19" t="s">
        <v>42</v>
      </c>
      <c r="C31" s="24">
        <v>86581.0</v>
      </c>
      <c r="D31" s="24">
        <v>82022.0</v>
      </c>
      <c r="E31" s="24">
        <v>103793.0</v>
      </c>
      <c r="F31" s="24">
        <v>62400.0</v>
      </c>
      <c r="G31" s="24">
        <v>37143.0</v>
      </c>
      <c r="H31" s="24">
        <v>65396.0</v>
      </c>
      <c r="I31" s="22">
        <f>(H31-C31)/C31</f>
        <v>-0.2446841686</v>
      </c>
      <c r="J31" s="23">
        <f t="shared" si="1"/>
        <v>437335</v>
      </c>
    </row>
    <row r="32" ht="14.25" customHeight="1">
      <c r="A32" s="5" t="s">
        <v>37</v>
      </c>
      <c r="B32" s="19" t="s">
        <v>40</v>
      </c>
      <c r="C32" s="21" t="s">
        <v>21</v>
      </c>
      <c r="D32" s="20">
        <v>16379.85</v>
      </c>
      <c r="E32" s="20">
        <v>1250.0</v>
      </c>
      <c r="F32" s="20">
        <v>40424.18</v>
      </c>
      <c r="G32" s="21">
        <v>32382.4</v>
      </c>
      <c r="H32" s="21">
        <v>47130.0</v>
      </c>
      <c r="I32" s="22">
        <f>(H32-D32)/D32</f>
        <v>1.877315726</v>
      </c>
      <c r="J32" s="23">
        <f t="shared" si="1"/>
        <v>137566.43</v>
      </c>
    </row>
    <row r="33" ht="14.25" customHeight="1">
      <c r="A33" s="5" t="s">
        <v>37</v>
      </c>
      <c r="B33" s="19" t="s">
        <v>41</v>
      </c>
      <c r="C33" s="20">
        <v>8943.9</v>
      </c>
      <c r="D33" s="20" t="s">
        <v>21</v>
      </c>
      <c r="E33" s="20">
        <v>4376.0</v>
      </c>
      <c r="F33" s="20" t="s">
        <v>21</v>
      </c>
      <c r="G33" s="20">
        <v>6722.2</v>
      </c>
      <c r="H33" s="20" t="s">
        <v>21</v>
      </c>
      <c r="I33" s="22">
        <f t="shared" ref="I33:I35" si="5">(G33-C33)/C33</f>
        <v>-0.2484039401</v>
      </c>
      <c r="J33" s="23">
        <f t="shared" si="1"/>
        <v>20042.1</v>
      </c>
    </row>
    <row r="34" ht="14.25" customHeight="1">
      <c r="A34" s="5" t="s">
        <v>37</v>
      </c>
      <c r="B34" s="19" t="s">
        <v>38</v>
      </c>
      <c r="C34" s="20">
        <v>9165.68</v>
      </c>
      <c r="D34" s="20">
        <v>1900.0</v>
      </c>
      <c r="E34" s="20">
        <v>49788.88</v>
      </c>
      <c r="F34" s="20">
        <v>41859.24</v>
      </c>
      <c r="G34" s="20">
        <v>44740.0</v>
      </c>
      <c r="H34" s="20" t="s">
        <v>21</v>
      </c>
      <c r="I34" s="22">
        <f t="shared" si="5"/>
        <v>3.881252673</v>
      </c>
      <c r="J34" s="23">
        <f t="shared" si="1"/>
        <v>147453.8</v>
      </c>
    </row>
    <row r="35" ht="14.25" customHeight="1">
      <c r="A35" s="5" t="s">
        <v>37</v>
      </c>
      <c r="B35" s="19" t="s">
        <v>103</v>
      </c>
      <c r="C35" s="20">
        <v>111826.74</v>
      </c>
      <c r="D35" s="20">
        <v>418291.63</v>
      </c>
      <c r="E35" s="20">
        <v>832252.47</v>
      </c>
      <c r="F35" s="20">
        <v>1079304.7</v>
      </c>
      <c r="G35" s="20">
        <v>698032.92</v>
      </c>
      <c r="H35" s="20" t="s">
        <v>21</v>
      </c>
      <c r="I35" s="22">
        <f t="shared" si="5"/>
        <v>5.242093081</v>
      </c>
      <c r="J35" s="23">
        <f t="shared" si="1"/>
        <v>3139708.46</v>
      </c>
    </row>
    <row r="36" ht="14.25" customHeight="1">
      <c r="A36" s="5" t="s">
        <v>44</v>
      </c>
      <c r="B36" s="19" t="s">
        <v>104</v>
      </c>
      <c r="C36" s="21" t="s">
        <v>21</v>
      </c>
      <c r="D36" s="21" t="s">
        <v>21</v>
      </c>
      <c r="E36" s="21" t="s">
        <v>21</v>
      </c>
      <c r="F36" s="20">
        <v>24037.4</v>
      </c>
      <c r="G36" s="20">
        <v>1200.0</v>
      </c>
      <c r="H36" s="20">
        <v>72759.92</v>
      </c>
      <c r="I36" s="22">
        <f>(H36-F36)/F36</f>
        <v>2.026946342</v>
      </c>
      <c r="J36" s="23">
        <f t="shared" si="1"/>
        <v>97997.32</v>
      </c>
    </row>
    <row r="37" ht="14.25" customHeight="1">
      <c r="A37" s="5" t="s">
        <v>44</v>
      </c>
      <c r="B37" s="19" t="s">
        <v>105</v>
      </c>
      <c r="C37" s="20" t="s">
        <v>21</v>
      </c>
      <c r="D37" s="20" t="s">
        <v>21</v>
      </c>
      <c r="E37" s="20">
        <v>87368.75</v>
      </c>
      <c r="F37" s="20">
        <v>59048.23</v>
      </c>
      <c r="G37" s="20">
        <v>353055.73</v>
      </c>
      <c r="H37" s="20">
        <v>605603.94</v>
      </c>
      <c r="I37" s="22">
        <f>(H37-E37)/E37</f>
        <v>5.931585264</v>
      </c>
      <c r="J37" s="23">
        <f t="shared" si="1"/>
        <v>1105076.65</v>
      </c>
    </row>
    <row r="38" ht="14.25" customHeight="1">
      <c r="A38" s="5" t="s">
        <v>44</v>
      </c>
      <c r="B38" s="19" t="s">
        <v>57</v>
      </c>
      <c r="C38" s="20">
        <v>5722.31</v>
      </c>
      <c r="D38" s="20">
        <v>3912.0</v>
      </c>
      <c r="E38" s="20">
        <v>2870.0</v>
      </c>
      <c r="F38" s="20">
        <v>23446.74</v>
      </c>
      <c r="G38" s="20">
        <v>32336.8</v>
      </c>
      <c r="H38" s="20" t="s">
        <v>21</v>
      </c>
      <c r="I38" s="22">
        <f t="shared" ref="I38:I41" si="6">(G38-C38)/C38</f>
        <v>4.651004577</v>
      </c>
      <c r="J38" s="23">
        <f t="shared" si="1"/>
        <v>68287.85</v>
      </c>
    </row>
    <row r="39" ht="14.25" customHeight="1">
      <c r="A39" s="5" t="s">
        <v>44</v>
      </c>
      <c r="B39" s="19" t="s">
        <v>46</v>
      </c>
      <c r="C39" s="20">
        <v>230880.0</v>
      </c>
      <c r="D39" s="20">
        <v>258937.0</v>
      </c>
      <c r="E39" s="20">
        <v>512129.0</v>
      </c>
      <c r="F39" s="20">
        <v>342338.0</v>
      </c>
      <c r="G39" s="20">
        <v>580862.0</v>
      </c>
      <c r="H39" s="20" t="s">
        <v>21</v>
      </c>
      <c r="I39" s="22">
        <f t="shared" si="6"/>
        <v>1.515861053</v>
      </c>
      <c r="J39" s="23">
        <f t="shared" si="1"/>
        <v>1925146</v>
      </c>
    </row>
    <row r="40" ht="14.25" customHeight="1">
      <c r="A40" s="5" t="s">
        <v>44</v>
      </c>
      <c r="B40" s="19" t="s">
        <v>49</v>
      </c>
      <c r="C40" s="20">
        <v>69181.8</v>
      </c>
      <c r="D40" s="20">
        <v>48220.0</v>
      </c>
      <c r="E40" s="20">
        <v>91368.76</v>
      </c>
      <c r="F40" s="20">
        <v>91273.6</v>
      </c>
      <c r="G40" s="20">
        <v>233809.6</v>
      </c>
      <c r="H40" s="20" t="s">
        <v>21</v>
      </c>
      <c r="I40" s="22">
        <f t="shared" si="6"/>
        <v>2.37964031</v>
      </c>
      <c r="J40" s="23">
        <f t="shared" si="1"/>
        <v>533853.76</v>
      </c>
    </row>
    <row r="41" ht="14.25" customHeight="1">
      <c r="A41" s="5" t="s">
        <v>44</v>
      </c>
      <c r="B41" s="19" t="s">
        <v>50</v>
      </c>
      <c r="C41" s="20">
        <v>3500.0</v>
      </c>
      <c r="D41" s="20">
        <v>17587.5</v>
      </c>
      <c r="E41" s="20">
        <v>126656.0</v>
      </c>
      <c r="F41" s="20">
        <v>181663.0</v>
      </c>
      <c r="G41" s="20">
        <v>285099.0</v>
      </c>
      <c r="H41" s="20" t="s">
        <v>21</v>
      </c>
      <c r="I41" s="22">
        <f t="shared" si="6"/>
        <v>80.45685714</v>
      </c>
      <c r="J41" s="23">
        <f t="shared" si="1"/>
        <v>614505.5</v>
      </c>
    </row>
    <row r="42" ht="14.25" customHeight="1">
      <c r="A42" s="5" t="s">
        <v>44</v>
      </c>
      <c r="B42" s="19" t="s">
        <v>106</v>
      </c>
      <c r="C42" s="24" t="s">
        <v>21</v>
      </c>
      <c r="D42" s="24">
        <v>17850.0</v>
      </c>
      <c r="E42" s="24">
        <v>89155.96</v>
      </c>
      <c r="F42" s="24">
        <v>56439.12</v>
      </c>
      <c r="G42" s="24">
        <v>107884.62</v>
      </c>
      <c r="H42" s="24" t="s">
        <v>21</v>
      </c>
      <c r="I42" s="26">
        <f t="shared" ref="I42:I43" si="7">(G42-D42)/D42</f>
        <v>5.043956303</v>
      </c>
      <c r="J42" s="23">
        <f t="shared" si="1"/>
        <v>271329.7</v>
      </c>
    </row>
    <row r="43" ht="14.25" customHeight="1">
      <c r="A43" s="5" t="s">
        <v>44</v>
      </c>
      <c r="B43" s="19" t="s">
        <v>107</v>
      </c>
      <c r="C43" s="21" t="s">
        <v>21</v>
      </c>
      <c r="D43" s="20">
        <v>52370.79</v>
      </c>
      <c r="E43" s="20">
        <v>41423.5</v>
      </c>
      <c r="F43" s="20">
        <v>12647.61</v>
      </c>
      <c r="G43" s="21">
        <v>22359.0</v>
      </c>
      <c r="H43" s="24" t="s">
        <v>21</v>
      </c>
      <c r="I43" s="22">
        <f t="shared" si="7"/>
        <v>-0.5730635341</v>
      </c>
      <c r="J43" s="23">
        <f t="shared" si="1"/>
        <v>128800.9</v>
      </c>
    </row>
    <row r="44" ht="13.5" customHeight="1">
      <c r="A44" s="5" t="s">
        <v>44</v>
      </c>
      <c r="B44" s="19" t="s">
        <v>48</v>
      </c>
      <c r="C44" s="20" t="s">
        <v>21</v>
      </c>
      <c r="D44" s="20" t="s">
        <v>21</v>
      </c>
      <c r="E44" s="20">
        <v>37800.0</v>
      </c>
      <c r="F44" s="20">
        <v>12200.0</v>
      </c>
      <c r="G44" s="20">
        <v>28500.0</v>
      </c>
      <c r="H44" s="20">
        <v>38201.0</v>
      </c>
      <c r="I44" s="22">
        <f t="shared" ref="I44:I45" si="8">(H44-E44)/E44</f>
        <v>0.01060846561</v>
      </c>
      <c r="J44" s="23">
        <f t="shared" si="1"/>
        <v>116701</v>
      </c>
    </row>
    <row r="45" ht="14.25" customHeight="1">
      <c r="A45" s="5" t="s">
        <v>44</v>
      </c>
      <c r="B45" s="19" t="s">
        <v>108</v>
      </c>
      <c r="C45" s="20" t="s">
        <v>21</v>
      </c>
      <c r="D45" s="20" t="s">
        <v>21</v>
      </c>
      <c r="E45" s="20">
        <v>8104.0</v>
      </c>
      <c r="F45" s="20">
        <v>6850.0</v>
      </c>
      <c r="G45" s="20">
        <v>4000.0</v>
      </c>
      <c r="H45" s="20">
        <v>14266.0</v>
      </c>
      <c r="I45" s="22">
        <f t="shared" si="8"/>
        <v>0.7603652517</v>
      </c>
      <c r="J45" s="23">
        <f t="shared" si="1"/>
        <v>33220</v>
      </c>
    </row>
    <row r="46" ht="14.25" customHeight="1">
      <c r="A46" s="5" t="s">
        <v>44</v>
      </c>
      <c r="B46" s="19" t="s">
        <v>109</v>
      </c>
      <c r="C46" s="20" t="s">
        <v>21</v>
      </c>
      <c r="D46" s="20" t="s">
        <v>21</v>
      </c>
      <c r="E46" s="20">
        <v>5520.0</v>
      </c>
      <c r="F46" s="20">
        <v>4000.0</v>
      </c>
      <c r="G46" s="20">
        <v>6300.0</v>
      </c>
      <c r="H46" s="20" t="s">
        <v>21</v>
      </c>
      <c r="I46" s="22">
        <f>(G46-E46)/E46</f>
        <v>0.1413043478</v>
      </c>
      <c r="J46" s="23">
        <f t="shared" si="1"/>
        <v>15820</v>
      </c>
    </row>
    <row r="47" ht="14.25" customHeight="1">
      <c r="A47" s="5" t="s">
        <v>44</v>
      </c>
      <c r="B47" s="19" t="s">
        <v>110</v>
      </c>
      <c r="C47" s="20" t="s">
        <v>21</v>
      </c>
      <c r="D47" s="20">
        <v>2340.0</v>
      </c>
      <c r="E47" s="20">
        <v>6301.2</v>
      </c>
      <c r="F47" s="20">
        <v>8655.4</v>
      </c>
      <c r="G47" s="20">
        <v>57819.8</v>
      </c>
      <c r="H47" s="20">
        <v>54609.0</v>
      </c>
      <c r="I47" s="22">
        <f>(H47-D47)/D47</f>
        <v>22.33717949</v>
      </c>
      <c r="J47" s="23">
        <f t="shared" si="1"/>
        <v>129725.4</v>
      </c>
    </row>
    <row r="48" ht="14.25" customHeight="1">
      <c r="A48" s="5" t="s">
        <v>59</v>
      </c>
      <c r="B48" s="19" t="s">
        <v>60</v>
      </c>
      <c r="C48" s="20" t="s">
        <v>21</v>
      </c>
      <c r="D48" s="20" t="s">
        <v>21</v>
      </c>
      <c r="E48" s="20" t="s">
        <v>21</v>
      </c>
      <c r="F48" s="20">
        <v>130000.0</v>
      </c>
      <c r="G48" s="20">
        <v>245979.0</v>
      </c>
      <c r="H48" s="20">
        <v>667044.0</v>
      </c>
      <c r="I48" s="22">
        <f>(H48-F48)/F48</f>
        <v>4.131107692</v>
      </c>
      <c r="J48" s="23">
        <f t="shared" si="1"/>
        <v>1043023</v>
      </c>
    </row>
    <row r="49" ht="14.25" customHeight="1">
      <c r="A49" s="5" t="s">
        <v>59</v>
      </c>
      <c r="B49" s="19" t="s">
        <v>111</v>
      </c>
      <c r="C49" s="20">
        <v>8000.0</v>
      </c>
      <c r="D49" s="20">
        <v>48054.9</v>
      </c>
      <c r="E49" s="20">
        <v>152816.43</v>
      </c>
      <c r="F49" s="20">
        <v>171263.56</v>
      </c>
      <c r="G49" s="20">
        <v>123752.15</v>
      </c>
      <c r="H49" s="20" t="s">
        <v>21</v>
      </c>
      <c r="I49" s="22">
        <f t="shared" ref="I49:I50" si="9">(G49-C49)/C49</f>
        <v>14.46901875</v>
      </c>
      <c r="J49" s="23">
        <f t="shared" si="1"/>
        <v>503887.04</v>
      </c>
    </row>
    <row r="50" ht="14.25" customHeight="1">
      <c r="A50" s="5" t="s">
        <v>59</v>
      </c>
      <c r="B50" s="19" t="s">
        <v>61</v>
      </c>
      <c r="C50" s="21">
        <v>1000.0</v>
      </c>
      <c r="D50" s="20">
        <v>1500.0</v>
      </c>
      <c r="E50" s="20">
        <v>3000.0</v>
      </c>
      <c r="F50" s="20">
        <v>6900.0</v>
      </c>
      <c r="G50" s="21">
        <v>3800.0</v>
      </c>
      <c r="H50" s="24" t="s">
        <v>21</v>
      </c>
      <c r="I50" s="22">
        <f t="shared" si="9"/>
        <v>2.8</v>
      </c>
      <c r="J50" s="23">
        <f t="shared" si="1"/>
        <v>16200</v>
      </c>
    </row>
    <row r="51" ht="14.25" customHeight="1">
      <c r="A51" s="5" t="s">
        <v>66</v>
      </c>
      <c r="B51" s="19" t="s">
        <v>67</v>
      </c>
      <c r="C51" s="21" t="s">
        <v>21</v>
      </c>
      <c r="D51" s="20" t="s">
        <v>21</v>
      </c>
      <c r="E51" s="20">
        <v>222825.01</v>
      </c>
      <c r="F51" s="20">
        <v>152230.91</v>
      </c>
      <c r="G51" s="21">
        <v>221031.35</v>
      </c>
      <c r="H51" s="24">
        <v>399240.81</v>
      </c>
      <c r="I51" s="22">
        <f>(H51-E51)/E51</f>
        <v>0.7917235143</v>
      </c>
      <c r="J51" s="23">
        <f t="shared" si="1"/>
        <v>995328.08</v>
      </c>
    </row>
    <row r="52" ht="14.25" customHeight="1">
      <c r="A52" s="5" t="s">
        <v>68</v>
      </c>
      <c r="B52" s="19" t="s">
        <v>73</v>
      </c>
      <c r="C52" s="24">
        <v>10750.0</v>
      </c>
      <c r="D52" s="24">
        <v>28600.0</v>
      </c>
      <c r="E52" s="24">
        <v>36596.0</v>
      </c>
      <c r="F52" s="24">
        <v>45943.91</v>
      </c>
      <c r="G52" s="24">
        <v>78416.89</v>
      </c>
      <c r="H52" s="24" t="s">
        <v>21</v>
      </c>
      <c r="I52" s="22">
        <f>(G52-C52)/C52</f>
        <v>6.294594419</v>
      </c>
      <c r="J52" s="23">
        <f t="shared" si="1"/>
        <v>200306.8</v>
      </c>
    </row>
    <row r="53" ht="14.25" customHeight="1">
      <c r="A53" s="5" t="s">
        <v>68</v>
      </c>
      <c r="B53" s="19" t="s">
        <v>112</v>
      </c>
      <c r="C53" s="20">
        <v>3157.0</v>
      </c>
      <c r="D53" s="20">
        <v>60485.0</v>
      </c>
      <c r="E53" s="20">
        <v>162525.0</v>
      </c>
      <c r="F53" s="20">
        <v>218448.0</v>
      </c>
      <c r="G53" s="20">
        <v>148740.0</v>
      </c>
      <c r="H53" s="20">
        <v>180514.0</v>
      </c>
      <c r="I53" s="22">
        <f>(H53-C53)/C53</f>
        <v>56.17896737</v>
      </c>
      <c r="J53" s="23">
        <f t="shared" si="1"/>
        <v>773869</v>
      </c>
    </row>
    <row r="54" ht="14.25" customHeight="1">
      <c r="A54" s="5" t="s">
        <v>113</v>
      </c>
      <c r="B54" s="19" t="s">
        <v>77</v>
      </c>
      <c r="C54" s="20">
        <v>36960.6</v>
      </c>
      <c r="D54" s="20">
        <v>48350.0</v>
      </c>
      <c r="E54" s="20">
        <v>106305.82</v>
      </c>
      <c r="F54" s="20">
        <v>562290.89</v>
      </c>
      <c r="G54" s="20">
        <v>819236.86</v>
      </c>
      <c r="H54" s="20" t="s">
        <v>21</v>
      </c>
      <c r="I54" s="22">
        <f t="shared" ref="I54:I55" si="10">(G54-C54)/C54</f>
        <v>21.16513964</v>
      </c>
      <c r="J54" s="23">
        <f t="shared" si="1"/>
        <v>1573144.17</v>
      </c>
    </row>
    <row r="55" ht="14.25" customHeight="1">
      <c r="A55" s="5" t="s">
        <v>113</v>
      </c>
      <c r="B55" s="19" t="s">
        <v>80</v>
      </c>
      <c r="C55" s="24">
        <v>17695.0</v>
      </c>
      <c r="D55" s="24">
        <v>13500.0</v>
      </c>
      <c r="E55" s="24">
        <v>59348.0</v>
      </c>
      <c r="F55" s="24">
        <v>10000.0</v>
      </c>
      <c r="G55" s="24">
        <v>107069.0</v>
      </c>
      <c r="H55" s="24" t="s">
        <v>21</v>
      </c>
      <c r="I55" s="22">
        <f t="shared" si="10"/>
        <v>5.050805312</v>
      </c>
      <c r="J55" s="23">
        <f t="shared" si="1"/>
        <v>207612</v>
      </c>
    </row>
    <row r="56" ht="14.25" customHeight="1">
      <c r="A56" s="5" t="s">
        <v>113</v>
      </c>
      <c r="B56" s="27" t="s">
        <v>75</v>
      </c>
      <c r="C56" s="28">
        <v>12785.0</v>
      </c>
      <c r="D56" s="20">
        <v>40048.08</v>
      </c>
      <c r="E56" s="20">
        <v>8466.9</v>
      </c>
      <c r="F56" s="20">
        <v>19063.83</v>
      </c>
      <c r="G56" s="20">
        <v>8575.0</v>
      </c>
      <c r="H56" s="20">
        <v>36813.11</v>
      </c>
      <c r="I56" s="22">
        <f t="shared" ref="I56:I57" si="11">(H56-C56)/C56</f>
        <v>1.879398514</v>
      </c>
      <c r="J56" s="23">
        <f t="shared" si="1"/>
        <v>125751.92</v>
      </c>
    </row>
    <row r="57" ht="14.25" customHeight="1">
      <c r="A57" s="5" t="s">
        <v>113</v>
      </c>
      <c r="B57" s="19" t="s">
        <v>76</v>
      </c>
      <c r="C57" s="20">
        <v>348802.43</v>
      </c>
      <c r="D57" s="20">
        <v>573413.41</v>
      </c>
      <c r="E57" s="20">
        <v>1751918.22</v>
      </c>
      <c r="F57" s="20">
        <v>2986269.25</v>
      </c>
      <c r="G57" s="20">
        <v>2979436.31</v>
      </c>
      <c r="H57" s="20">
        <v>2787344.06</v>
      </c>
      <c r="I57" s="22">
        <f t="shared" si="11"/>
        <v>6.991183032</v>
      </c>
      <c r="J57" s="23">
        <f t="shared" si="1"/>
        <v>11427183.68</v>
      </c>
    </row>
    <row r="58" ht="14.25" customHeight="1">
      <c r="A58" s="5" t="s">
        <v>113</v>
      </c>
      <c r="B58" s="19" t="s">
        <v>114</v>
      </c>
      <c r="C58" s="21">
        <v>39293.0</v>
      </c>
      <c r="D58" s="20">
        <v>69040.0</v>
      </c>
      <c r="E58" s="20">
        <v>94135.0</v>
      </c>
      <c r="F58" s="20">
        <v>113093.0</v>
      </c>
      <c r="G58" s="21">
        <v>253117.0</v>
      </c>
      <c r="H58" s="24" t="s">
        <v>21</v>
      </c>
      <c r="I58" s="22">
        <f>(G58-C58)/C58</f>
        <v>5.441783524</v>
      </c>
      <c r="J58" s="23">
        <f t="shared" si="1"/>
        <v>568678</v>
      </c>
    </row>
    <row r="59" ht="14.25" customHeight="1">
      <c r="A59" s="5"/>
      <c r="B59" s="5"/>
      <c r="C59" s="29"/>
      <c r="D59" s="29"/>
      <c r="E59" s="29"/>
      <c r="F59" s="29"/>
      <c r="G59" s="29"/>
      <c r="H59" s="29"/>
      <c r="I59" s="30"/>
      <c r="J59" s="24"/>
    </row>
    <row r="60" ht="14.25" customHeight="1">
      <c r="A60" s="5"/>
      <c r="B60" s="12" t="s">
        <v>81</v>
      </c>
      <c r="C60" s="31">
        <f t="shared" ref="C60:H60" si="12">(SUM(C2:C58))</f>
        <v>3928778.34</v>
      </c>
      <c r="D60" s="31">
        <f t="shared" si="12"/>
        <v>5928450.01</v>
      </c>
      <c r="E60" s="31">
        <f t="shared" si="12"/>
        <v>11299490.83</v>
      </c>
      <c r="F60" s="31">
        <f t="shared" si="12"/>
        <v>18295468.27</v>
      </c>
      <c r="G60" s="31">
        <f t="shared" si="12"/>
        <v>25700312.64</v>
      </c>
      <c r="H60" s="31">
        <f t="shared" si="12"/>
        <v>24307445.38</v>
      </c>
      <c r="I60" s="22">
        <f t="shared" ref="I60:I61" si="14">(H60-C60)/C60</f>
        <v>5.187023873</v>
      </c>
      <c r="J60" s="32">
        <f>SUM(J2:J58)</f>
        <v>89459945.47</v>
      </c>
    </row>
    <row r="61" ht="14.25" customHeight="1">
      <c r="B61" s="27" t="s">
        <v>82</v>
      </c>
      <c r="C61" s="33">
        <f t="shared" ref="C61:H61" si="13">AVERAGE(C2:C58)</f>
        <v>135475.1152</v>
      </c>
      <c r="D61" s="33">
        <f t="shared" si="13"/>
        <v>164679.1669</v>
      </c>
      <c r="E61" s="33">
        <f t="shared" si="13"/>
        <v>256806.6098</v>
      </c>
      <c r="F61" s="33">
        <f t="shared" si="13"/>
        <v>373376.9035</v>
      </c>
      <c r="G61" s="33">
        <f t="shared" si="13"/>
        <v>475931.7156</v>
      </c>
      <c r="H61" s="33">
        <f t="shared" si="13"/>
        <v>714924.8641</v>
      </c>
      <c r="I61" s="22">
        <f t="shared" si="14"/>
        <v>4.277167421</v>
      </c>
      <c r="J61" s="23"/>
    </row>
    <row r="62" ht="14.25" customHeight="1">
      <c r="C62" s="34"/>
      <c r="D62" s="34"/>
      <c r="E62" s="34"/>
      <c r="F62" s="34"/>
      <c r="G62" s="34"/>
      <c r="H62" s="34"/>
    </row>
    <row r="63" ht="14.25" customHeight="1">
      <c r="C63" s="34"/>
      <c r="D63" s="34"/>
      <c r="E63" s="34"/>
      <c r="F63" s="34"/>
      <c r="G63" s="34"/>
      <c r="H63" s="34"/>
    </row>
    <row r="64" ht="14.25" customHeight="1">
      <c r="C64" s="35"/>
      <c r="D64" s="36"/>
      <c r="E64" s="37"/>
      <c r="F64" s="37"/>
      <c r="G64" s="37"/>
      <c r="H64" s="37"/>
      <c r="I64" s="37"/>
      <c r="K64" s="38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Z$1000">
    <sortState ref="A1:Z1000">
      <sortCondition ref="A1:A1000"/>
    </sortState>
  </autoFilter>
  <printOptions/>
  <pageMargins bottom="0.75" footer="0.0" header="0.0" left="0.7000000000000001" right="0.7000000000000001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42.5"/>
    <col customWidth="1" min="3" max="3" width="17.25"/>
    <col customWidth="1" min="4" max="4" width="22.5"/>
    <col customWidth="1" min="5" max="5" width="24.38"/>
    <col customWidth="1" min="6" max="6" width="10.88"/>
    <col customWidth="1" min="7" max="7" width="9.13"/>
    <col customWidth="1" min="8" max="26" width="8.63"/>
  </cols>
  <sheetData>
    <row r="1" ht="14.25" customHeight="1">
      <c r="A1" s="17" t="s">
        <v>0</v>
      </c>
      <c r="B1" s="39" t="s">
        <v>1</v>
      </c>
      <c r="C1" s="40" t="s">
        <v>115</v>
      </c>
      <c r="D1" s="41" t="s">
        <v>116</v>
      </c>
      <c r="E1" s="40" t="s">
        <v>2</v>
      </c>
      <c r="G1" s="42"/>
    </row>
    <row r="2" ht="14.25" customHeight="1">
      <c r="A2" s="5" t="s">
        <v>4</v>
      </c>
      <c r="B2" s="43" t="s">
        <v>6</v>
      </c>
      <c r="C2" s="20">
        <v>260.0</v>
      </c>
      <c r="D2" s="20">
        <v>6400.0</v>
      </c>
      <c r="E2" s="44">
        <f t="shared" ref="E2:E58" si="1">(D2-C2)/C2</f>
        <v>23.61538462</v>
      </c>
    </row>
    <row r="3" ht="14.25" customHeight="1">
      <c r="A3" s="5" t="s">
        <v>4</v>
      </c>
      <c r="B3" s="43" t="s">
        <v>91</v>
      </c>
      <c r="C3" s="20">
        <v>405865.5</v>
      </c>
      <c r="D3" s="20">
        <v>405865.5</v>
      </c>
      <c r="E3" s="44">
        <f t="shared" si="1"/>
        <v>0</v>
      </c>
    </row>
    <row r="4" ht="14.25" customHeight="1">
      <c r="A4" s="5" t="s">
        <v>4</v>
      </c>
      <c r="B4" s="43" t="s">
        <v>9</v>
      </c>
      <c r="C4" s="21">
        <v>316641.72</v>
      </c>
      <c r="D4" s="21">
        <v>1182901.82</v>
      </c>
      <c r="E4" s="44">
        <f t="shared" si="1"/>
        <v>2.735773732</v>
      </c>
    </row>
    <row r="5" ht="14.25" customHeight="1">
      <c r="A5" s="5" t="s">
        <v>4</v>
      </c>
      <c r="B5" s="43" t="s">
        <v>8</v>
      </c>
      <c r="C5" s="20">
        <v>49649.0</v>
      </c>
      <c r="D5" s="20">
        <v>62444.37</v>
      </c>
      <c r="E5" s="44">
        <f t="shared" si="1"/>
        <v>0.2577165703</v>
      </c>
    </row>
    <row r="6" ht="14.25" customHeight="1">
      <c r="A6" s="5" t="s">
        <v>4</v>
      </c>
      <c r="B6" s="43" t="s">
        <v>7</v>
      </c>
      <c r="C6" s="20">
        <v>2314.8</v>
      </c>
      <c r="D6" s="20">
        <v>2209.19</v>
      </c>
      <c r="E6" s="44">
        <f t="shared" si="1"/>
        <v>-0.04562381199</v>
      </c>
    </row>
    <row r="7" ht="14.25" customHeight="1">
      <c r="A7" s="5" t="s">
        <v>4</v>
      </c>
      <c r="B7" s="43" t="s">
        <v>92</v>
      </c>
      <c r="C7" s="24">
        <v>16100.0</v>
      </c>
      <c r="D7" s="24">
        <v>160687.36</v>
      </c>
      <c r="E7" s="44">
        <f t="shared" si="1"/>
        <v>8.980581366</v>
      </c>
    </row>
    <row r="8" ht="14.25" customHeight="1">
      <c r="A8" s="5" t="s">
        <v>4</v>
      </c>
      <c r="B8" s="43" t="s">
        <v>71</v>
      </c>
      <c r="C8" s="21">
        <v>15250.0</v>
      </c>
      <c r="D8" s="21">
        <v>42050.9</v>
      </c>
      <c r="E8" s="44">
        <f t="shared" si="1"/>
        <v>1.757436066</v>
      </c>
    </row>
    <row r="9" ht="14.25" customHeight="1">
      <c r="A9" s="5" t="s">
        <v>4</v>
      </c>
      <c r="B9" s="43" t="s">
        <v>10</v>
      </c>
      <c r="C9" s="21">
        <v>8954.0</v>
      </c>
      <c r="D9" s="21">
        <v>16417.0</v>
      </c>
      <c r="E9" s="44">
        <f t="shared" si="1"/>
        <v>0.8334822426</v>
      </c>
    </row>
    <row r="10" ht="14.25" customHeight="1">
      <c r="A10" s="5" t="s">
        <v>23</v>
      </c>
      <c r="B10" s="43" t="s">
        <v>96</v>
      </c>
      <c r="C10" s="20">
        <v>2300.0</v>
      </c>
      <c r="D10" s="20">
        <v>57773.2</v>
      </c>
      <c r="E10" s="44">
        <f t="shared" si="1"/>
        <v>24.11878261</v>
      </c>
    </row>
    <row r="11" ht="14.25" customHeight="1">
      <c r="A11" s="5" t="s">
        <v>23</v>
      </c>
      <c r="B11" s="43" t="s">
        <v>97</v>
      </c>
      <c r="C11" s="24">
        <v>507527.59</v>
      </c>
      <c r="D11" s="24">
        <v>3352058.0</v>
      </c>
      <c r="E11" s="44">
        <f t="shared" si="1"/>
        <v>5.604681334</v>
      </c>
    </row>
    <row r="12" ht="14.25" customHeight="1">
      <c r="A12" s="5" t="s">
        <v>23</v>
      </c>
      <c r="B12" s="43" t="s">
        <v>24</v>
      </c>
      <c r="C12" s="20">
        <v>32175.09</v>
      </c>
      <c r="D12" s="20">
        <v>1918599.69</v>
      </c>
      <c r="E12" s="44">
        <f t="shared" si="1"/>
        <v>58.6299712</v>
      </c>
    </row>
    <row r="13" ht="14.25" customHeight="1">
      <c r="A13" s="5" t="s">
        <v>23</v>
      </c>
      <c r="B13" s="43" t="s">
        <v>98</v>
      </c>
      <c r="C13" s="20">
        <v>627000.0</v>
      </c>
      <c r="D13" s="20">
        <v>1498000.0</v>
      </c>
      <c r="E13" s="44">
        <f t="shared" si="1"/>
        <v>1.389154705</v>
      </c>
    </row>
    <row r="14" ht="14.25" customHeight="1">
      <c r="A14" s="5" t="s">
        <v>23</v>
      </c>
      <c r="B14" s="43" t="s">
        <v>99</v>
      </c>
      <c r="C14" s="20">
        <v>712614.62</v>
      </c>
      <c r="D14" s="20">
        <v>624472.49</v>
      </c>
      <c r="E14" s="44">
        <f t="shared" si="1"/>
        <v>-0.1236883549</v>
      </c>
    </row>
    <row r="15" ht="14.25" customHeight="1">
      <c r="A15" s="5" t="s">
        <v>23</v>
      </c>
      <c r="B15" s="43" t="s">
        <v>100</v>
      </c>
      <c r="C15" s="20">
        <v>403389.0</v>
      </c>
      <c r="D15" s="20">
        <v>4544129.0</v>
      </c>
      <c r="E15" s="44">
        <f t="shared" si="1"/>
        <v>10.2648808</v>
      </c>
    </row>
    <row r="16" ht="14.25" customHeight="1">
      <c r="A16" s="5" t="s">
        <v>23</v>
      </c>
      <c r="B16" s="43" t="s">
        <v>101</v>
      </c>
      <c r="C16" s="20">
        <v>209000.0</v>
      </c>
      <c r="D16" s="20">
        <v>2613000.0</v>
      </c>
      <c r="E16" s="44">
        <f t="shared" si="1"/>
        <v>11.50239234</v>
      </c>
    </row>
    <row r="17" ht="14.25" customHeight="1">
      <c r="A17" s="5" t="s">
        <v>23</v>
      </c>
      <c r="B17" s="43" t="s">
        <v>31</v>
      </c>
      <c r="C17" s="20">
        <v>1559478.0</v>
      </c>
      <c r="D17" s="20">
        <v>1639800.0</v>
      </c>
      <c r="E17" s="44">
        <f t="shared" si="1"/>
        <v>0.05150569614</v>
      </c>
    </row>
    <row r="18" ht="14.25" customHeight="1">
      <c r="A18" s="5" t="s">
        <v>23</v>
      </c>
      <c r="B18" s="43" t="s">
        <v>28</v>
      </c>
      <c r="C18" s="20">
        <v>457760.07</v>
      </c>
      <c r="D18" s="20">
        <v>1977944.8</v>
      </c>
      <c r="E18" s="44">
        <f t="shared" si="1"/>
        <v>3.320920346</v>
      </c>
    </row>
    <row r="19" ht="14.25" customHeight="1">
      <c r="A19" s="5" t="s">
        <v>23</v>
      </c>
      <c r="B19" s="43" t="s">
        <v>102</v>
      </c>
      <c r="C19" s="20">
        <v>385001.0</v>
      </c>
      <c r="D19" s="20">
        <v>1094228.0</v>
      </c>
      <c r="E19" s="44">
        <f t="shared" si="1"/>
        <v>1.842143267</v>
      </c>
    </row>
    <row r="20" ht="14.25" customHeight="1">
      <c r="A20" s="5" t="s">
        <v>33</v>
      </c>
      <c r="B20" s="43" t="s">
        <v>34</v>
      </c>
      <c r="C20" s="20">
        <v>214925.0</v>
      </c>
      <c r="D20" s="20">
        <v>627257.35</v>
      </c>
      <c r="E20" s="44">
        <f t="shared" si="1"/>
        <v>1.918494126</v>
      </c>
    </row>
    <row r="21" ht="14.25" customHeight="1">
      <c r="A21" s="5" t="s">
        <v>33</v>
      </c>
      <c r="B21" s="43" t="s">
        <v>36</v>
      </c>
      <c r="C21" s="24">
        <v>12090.0</v>
      </c>
      <c r="D21" s="24">
        <v>32855.33</v>
      </c>
      <c r="E21" s="44">
        <f t="shared" si="1"/>
        <v>1.717562448</v>
      </c>
    </row>
    <row r="22" ht="14.25" customHeight="1">
      <c r="A22" s="5" t="s">
        <v>37</v>
      </c>
      <c r="B22" s="43" t="s">
        <v>43</v>
      </c>
      <c r="C22" s="20">
        <v>118119.48</v>
      </c>
      <c r="D22" s="20">
        <v>94090.0</v>
      </c>
      <c r="E22" s="44">
        <f t="shared" si="1"/>
        <v>-0.2034336758</v>
      </c>
    </row>
    <row r="23" ht="14.25" customHeight="1">
      <c r="A23" s="5" t="s">
        <v>37</v>
      </c>
      <c r="B23" s="43" t="s">
        <v>42</v>
      </c>
      <c r="C23" s="24">
        <v>86581.0</v>
      </c>
      <c r="D23" s="24">
        <v>65396.0</v>
      </c>
      <c r="E23" s="44">
        <f t="shared" si="1"/>
        <v>-0.2446841686</v>
      </c>
    </row>
    <row r="24" ht="14.25" customHeight="1">
      <c r="A24" s="5" t="s">
        <v>37</v>
      </c>
      <c r="B24" s="43" t="s">
        <v>40</v>
      </c>
      <c r="C24" s="20">
        <v>16379.85</v>
      </c>
      <c r="D24" s="21">
        <v>47130.0</v>
      </c>
      <c r="E24" s="44">
        <f t="shared" si="1"/>
        <v>1.877315726</v>
      </c>
    </row>
    <row r="25" ht="14.25" customHeight="1">
      <c r="A25" s="5" t="s">
        <v>37</v>
      </c>
      <c r="B25" s="43" t="s">
        <v>41</v>
      </c>
      <c r="C25" s="20">
        <v>8943.9</v>
      </c>
      <c r="D25" s="20">
        <v>6722.2</v>
      </c>
      <c r="E25" s="44">
        <f t="shared" si="1"/>
        <v>-0.2484039401</v>
      </c>
    </row>
    <row r="26" ht="14.25" customHeight="1">
      <c r="A26" s="5" t="s">
        <v>37</v>
      </c>
      <c r="B26" s="43" t="s">
        <v>38</v>
      </c>
      <c r="C26" s="20">
        <v>9165.68</v>
      </c>
      <c r="D26" s="20">
        <v>44740.0</v>
      </c>
      <c r="E26" s="44">
        <f t="shared" si="1"/>
        <v>3.881252673</v>
      </c>
    </row>
    <row r="27" ht="14.25" customHeight="1">
      <c r="A27" s="5" t="s">
        <v>37</v>
      </c>
      <c r="B27" s="43" t="s">
        <v>103</v>
      </c>
      <c r="C27" s="20">
        <v>111826.74</v>
      </c>
      <c r="D27" s="20">
        <v>698032.92</v>
      </c>
      <c r="E27" s="44">
        <f t="shared" si="1"/>
        <v>5.242093081</v>
      </c>
    </row>
    <row r="28" ht="14.25" customHeight="1">
      <c r="A28" s="5" t="s">
        <v>44</v>
      </c>
      <c r="B28" s="43" t="s">
        <v>104</v>
      </c>
      <c r="C28" s="20">
        <v>24037.4</v>
      </c>
      <c r="D28" s="20">
        <v>72759.92</v>
      </c>
      <c r="E28" s="44">
        <f t="shared" si="1"/>
        <v>2.026946342</v>
      </c>
    </row>
    <row r="29" ht="14.25" customHeight="1">
      <c r="A29" s="5" t="s">
        <v>44</v>
      </c>
      <c r="B29" s="43" t="s">
        <v>105</v>
      </c>
      <c r="C29" s="20">
        <v>87368.75</v>
      </c>
      <c r="D29" s="20">
        <v>605603.94</v>
      </c>
      <c r="E29" s="44">
        <f t="shared" si="1"/>
        <v>5.931585264</v>
      </c>
    </row>
    <row r="30" ht="14.25" customHeight="1">
      <c r="A30" s="25" t="s">
        <v>14</v>
      </c>
      <c r="B30" s="43" t="s">
        <v>22</v>
      </c>
      <c r="C30" s="20">
        <v>4941.12</v>
      </c>
      <c r="D30" s="20">
        <v>233621.97</v>
      </c>
      <c r="E30" s="44">
        <f t="shared" si="1"/>
        <v>46.28117714</v>
      </c>
    </row>
    <row r="31" ht="14.25" customHeight="1">
      <c r="A31" s="25" t="s">
        <v>14</v>
      </c>
      <c r="B31" s="43" t="s">
        <v>94</v>
      </c>
      <c r="C31" s="20">
        <v>14545.85</v>
      </c>
      <c r="D31" s="20">
        <v>58622.25</v>
      </c>
      <c r="E31" s="44">
        <f t="shared" si="1"/>
        <v>3.030170117</v>
      </c>
    </row>
    <row r="32" ht="14.25" customHeight="1">
      <c r="A32" s="5" t="s">
        <v>44</v>
      </c>
      <c r="B32" s="43" t="s">
        <v>57</v>
      </c>
      <c r="C32" s="20">
        <v>5722.31</v>
      </c>
      <c r="D32" s="20">
        <v>32336.8</v>
      </c>
      <c r="E32" s="44">
        <f t="shared" si="1"/>
        <v>4.651004577</v>
      </c>
    </row>
    <row r="33" ht="14.25" customHeight="1">
      <c r="A33" s="25" t="s">
        <v>14</v>
      </c>
      <c r="B33" s="43" t="s">
        <v>19</v>
      </c>
      <c r="C33" s="20">
        <v>16034.4</v>
      </c>
      <c r="D33" s="20">
        <v>298543.99</v>
      </c>
      <c r="E33" s="44">
        <f t="shared" si="1"/>
        <v>17.61896859</v>
      </c>
    </row>
    <row r="34" ht="14.25" customHeight="1">
      <c r="A34" s="25" t="s">
        <v>14</v>
      </c>
      <c r="B34" s="43" t="s">
        <v>16</v>
      </c>
      <c r="C34" s="20">
        <v>2500.0</v>
      </c>
      <c r="D34" s="20">
        <v>90685.0</v>
      </c>
      <c r="E34" s="44">
        <f t="shared" si="1"/>
        <v>35.274</v>
      </c>
    </row>
    <row r="35" ht="14.25" customHeight="1">
      <c r="A35" s="5" t="s">
        <v>44</v>
      </c>
      <c r="B35" s="43" t="s">
        <v>46</v>
      </c>
      <c r="C35" s="20">
        <v>230880.0</v>
      </c>
      <c r="D35" s="20">
        <v>580862.0</v>
      </c>
      <c r="E35" s="44">
        <f t="shared" si="1"/>
        <v>1.515861053</v>
      </c>
    </row>
    <row r="36" ht="14.25" customHeight="1">
      <c r="A36" s="5" t="s">
        <v>44</v>
      </c>
      <c r="B36" s="43" t="s">
        <v>49</v>
      </c>
      <c r="C36" s="20">
        <v>69181.8</v>
      </c>
      <c r="D36" s="20">
        <v>233809.6</v>
      </c>
      <c r="E36" s="44">
        <f t="shared" si="1"/>
        <v>2.37964031</v>
      </c>
    </row>
    <row r="37" ht="14.25" customHeight="1">
      <c r="A37" s="5" t="s">
        <v>44</v>
      </c>
      <c r="B37" s="43" t="s">
        <v>50</v>
      </c>
      <c r="C37" s="20">
        <v>3500.0</v>
      </c>
      <c r="D37" s="20">
        <v>285099.0</v>
      </c>
      <c r="E37" s="44">
        <f t="shared" si="1"/>
        <v>80.45685714</v>
      </c>
    </row>
    <row r="38" ht="14.25" customHeight="1">
      <c r="A38" s="5" t="s">
        <v>44</v>
      </c>
      <c r="B38" s="43" t="s">
        <v>106</v>
      </c>
      <c r="C38" s="24">
        <v>17850.0</v>
      </c>
      <c r="D38" s="24">
        <v>107884.62</v>
      </c>
      <c r="E38" s="44">
        <f t="shared" si="1"/>
        <v>5.043956303</v>
      </c>
    </row>
    <row r="39" ht="14.25" customHeight="1">
      <c r="A39" s="25" t="s">
        <v>14</v>
      </c>
      <c r="B39" s="43" t="s">
        <v>20</v>
      </c>
      <c r="C39" s="24">
        <v>14576.0</v>
      </c>
      <c r="D39" s="24">
        <v>66309.0</v>
      </c>
      <c r="E39" s="44">
        <f t="shared" si="1"/>
        <v>3.54919045</v>
      </c>
    </row>
    <row r="40" ht="14.25" customHeight="1">
      <c r="A40" s="5" t="s">
        <v>44</v>
      </c>
      <c r="B40" s="43" t="s">
        <v>107</v>
      </c>
      <c r="C40" s="20">
        <v>52370.79</v>
      </c>
      <c r="D40" s="21">
        <v>22359.0</v>
      </c>
      <c r="E40" s="44">
        <f t="shared" si="1"/>
        <v>-0.5730635341</v>
      </c>
    </row>
    <row r="41" ht="14.25" customHeight="1">
      <c r="A41" s="5" t="s">
        <v>44</v>
      </c>
      <c r="B41" s="43" t="s">
        <v>48</v>
      </c>
      <c r="C41" s="20">
        <v>37800.0</v>
      </c>
      <c r="D41" s="20">
        <v>38201.0</v>
      </c>
      <c r="E41" s="44">
        <f t="shared" si="1"/>
        <v>0.01060846561</v>
      </c>
    </row>
    <row r="42" ht="14.25" customHeight="1">
      <c r="A42" s="5" t="s">
        <v>44</v>
      </c>
      <c r="B42" s="43" t="s">
        <v>108</v>
      </c>
      <c r="C42" s="20">
        <v>8104.0</v>
      </c>
      <c r="D42" s="20">
        <v>14266.0</v>
      </c>
      <c r="E42" s="44">
        <f t="shared" si="1"/>
        <v>0.7603652517</v>
      </c>
    </row>
    <row r="43" ht="14.25" customHeight="1">
      <c r="A43" s="25" t="s">
        <v>14</v>
      </c>
      <c r="B43" s="43" t="s">
        <v>95</v>
      </c>
      <c r="C43" s="20">
        <v>48850.0</v>
      </c>
      <c r="D43" s="20">
        <v>221405.0</v>
      </c>
      <c r="E43" s="44">
        <f t="shared" si="1"/>
        <v>3.53234391</v>
      </c>
    </row>
    <row r="44" ht="14.25" customHeight="1">
      <c r="A44" s="5" t="s">
        <v>44</v>
      </c>
      <c r="B44" s="43" t="s">
        <v>109</v>
      </c>
      <c r="C44" s="20">
        <v>5520.0</v>
      </c>
      <c r="D44" s="20">
        <v>6300.0</v>
      </c>
      <c r="E44" s="44">
        <f t="shared" si="1"/>
        <v>0.1413043478</v>
      </c>
    </row>
    <row r="45" ht="14.25" customHeight="1">
      <c r="A45" s="5" t="s">
        <v>44</v>
      </c>
      <c r="B45" s="43" t="s">
        <v>110</v>
      </c>
      <c r="C45" s="20">
        <v>2340.0</v>
      </c>
      <c r="D45" s="20">
        <v>54609.0</v>
      </c>
      <c r="E45" s="44">
        <f t="shared" si="1"/>
        <v>22.33717949</v>
      </c>
    </row>
    <row r="46" ht="14.25" customHeight="1">
      <c r="A46" s="25" t="s">
        <v>14</v>
      </c>
      <c r="B46" s="43" t="s">
        <v>93</v>
      </c>
      <c r="C46" s="20">
        <v>337164.56</v>
      </c>
      <c r="D46" s="20">
        <v>337164.56</v>
      </c>
      <c r="E46" s="44">
        <f t="shared" si="1"/>
        <v>0</v>
      </c>
    </row>
    <row r="47" ht="14.25" customHeight="1">
      <c r="A47" s="5" t="s">
        <v>59</v>
      </c>
      <c r="B47" s="43" t="s">
        <v>60</v>
      </c>
      <c r="C47" s="20">
        <v>130000.0</v>
      </c>
      <c r="D47" s="20">
        <v>667044.0</v>
      </c>
      <c r="E47" s="44">
        <f t="shared" si="1"/>
        <v>4.131107692</v>
      </c>
    </row>
    <row r="48" ht="14.25" customHeight="1">
      <c r="A48" s="5" t="s">
        <v>59</v>
      </c>
      <c r="B48" s="43" t="s">
        <v>111</v>
      </c>
      <c r="C48" s="20">
        <v>8000.0</v>
      </c>
      <c r="D48" s="20">
        <v>123752.15</v>
      </c>
      <c r="E48" s="44">
        <f t="shared" si="1"/>
        <v>14.46901875</v>
      </c>
    </row>
    <row r="49" ht="14.25" customHeight="1">
      <c r="A49" s="5" t="s">
        <v>59</v>
      </c>
      <c r="B49" s="43" t="s">
        <v>61</v>
      </c>
      <c r="C49" s="21">
        <v>1000.0</v>
      </c>
      <c r="D49" s="21">
        <v>3800.0</v>
      </c>
      <c r="E49" s="44">
        <f t="shared" si="1"/>
        <v>2.8</v>
      </c>
    </row>
    <row r="50" ht="14.25" customHeight="1">
      <c r="A50" s="5" t="s">
        <v>66</v>
      </c>
      <c r="B50" s="43" t="s">
        <v>67</v>
      </c>
      <c r="C50" s="20">
        <v>222825.01</v>
      </c>
      <c r="D50" s="24">
        <v>399240.81</v>
      </c>
      <c r="E50" s="44">
        <f t="shared" si="1"/>
        <v>0.7917235143</v>
      </c>
    </row>
    <row r="51" ht="14.25" customHeight="1">
      <c r="A51" s="5" t="s">
        <v>68</v>
      </c>
      <c r="B51" s="43" t="s">
        <v>73</v>
      </c>
      <c r="C51" s="24">
        <v>10750.0</v>
      </c>
      <c r="D51" s="24">
        <v>78416.89</v>
      </c>
      <c r="E51" s="44">
        <f t="shared" si="1"/>
        <v>6.294594419</v>
      </c>
    </row>
    <row r="52" ht="14.25" customHeight="1">
      <c r="A52" s="5" t="s">
        <v>68</v>
      </c>
      <c r="B52" s="43" t="s">
        <v>112</v>
      </c>
      <c r="C52" s="20">
        <v>3157.0</v>
      </c>
      <c r="D52" s="20">
        <v>180514.0</v>
      </c>
      <c r="E52" s="44">
        <f t="shared" si="1"/>
        <v>56.17896737</v>
      </c>
    </row>
    <row r="53" ht="14.25" customHeight="1">
      <c r="A53" s="5" t="s">
        <v>113</v>
      </c>
      <c r="B53" s="43" t="s">
        <v>79</v>
      </c>
      <c r="C53" s="20">
        <v>133252.0</v>
      </c>
      <c r="D53" s="20">
        <v>378533.0</v>
      </c>
      <c r="E53" s="44">
        <f t="shared" si="1"/>
        <v>1.840730346</v>
      </c>
    </row>
    <row r="54" ht="14.25" customHeight="1">
      <c r="A54" s="5" t="s">
        <v>113</v>
      </c>
      <c r="B54" s="43" t="s">
        <v>77</v>
      </c>
      <c r="C54" s="20">
        <v>36960.6</v>
      </c>
      <c r="D54" s="20">
        <v>819236.86</v>
      </c>
      <c r="E54" s="44">
        <f t="shared" si="1"/>
        <v>21.16513964</v>
      </c>
    </row>
    <row r="55" ht="14.25" customHeight="1">
      <c r="A55" s="5" t="s">
        <v>113</v>
      </c>
      <c r="B55" s="43" t="s">
        <v>80</v>
      </c>
      <c r="C55" s="24">
        <v>17695.0</v>
      </c>
      <c r="D55" s="24">
        <v>107069.0</v>
      </c>
      <c r="E55" s="44">
        <f t="shared" si="1"/>
        <v>5.050805312</v>
      </c>
    </row>
    <row r="56" ht="14.25" customHeight="1">
      <c r="A56" s="5" t="s">
        <v>113</v>
      </c>
      <c r="B56" s="43" t="s">
        <v>117</v>
      </c>
      <c r="C56" s="28">
        <v>12785.0</v>
      </c>
      <c r="D56" s="20">
        <v>36813.11</v>
      </c>
      <c r="E56" s="44">
        <f t="shared" si="1"/>
        <v>1.879398514</v>
      </c>
    </row>
    <row r="57" ht="14.25" customHeight="1">
      <c r="A57" s="5" t="s">
        <v>113</v>
      </c>
      <c r="B57" s="43" t="s">
        <v>76</v>
      </c>
      <c r="C57" s="20">
        <v>348802.43</v>
      </c>
      <c r="D57" s="20">
        <v>2787344.06</v>
      </c>
      <c r="E57" s="44">
        <f t="shared" si="1"/>
        <v>6.991183032</v>
      </c>
    </row>
    <row r="58" ht="14.25" customHeight="1">
      <c r="A58" s="5" t="s">
        <v>113</v>
      </c>
      <c r="B58" s="43" t="s">
        <v>114</v>
      </c>
      <c r="C58" s="21">
        <v>39293.0</v>
      </c>
      <c r="D58" s="21">
        <v>253117.0</v>
      </c>
      <c r="E58" s="44">
        <f t="shared" si="1"/>
        <v>5.441783524</v>
      </c>
    </row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000000000000001" right="0.7000000000000001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37.0"/>
    <col customWidth="1" min="3" max="3" width="21.5"/>
    <col customWidth="1" min="4" max="4" width="20.25"/>
    <col customWidth="1" min="5" max="5" width="17.13"/>
    <col customWidth="1" min="6" max="6" width="19.38"/>
    <col customWidth="1" min="7" max="7" width="18.38"/>
    <col customWidth="1" min="8" max="8" width="18.63"/>
    <col customWidth="1" min="9" max="9" width="14.25"/>
    <col customWidth="1" min="10" max="10" width="17.5"/>
    <col customWidth="1" min="11" max="26" width="8.63"/>
  </cols>
  <sheetData>
    <row r="1" ht="14.25" customHeight="1">
      <c r="A1" s="2" t="s">
        <v>0</v>
      </c>
      <c r="B1" s="2" t="s">
        <v>118</v>
      </c>
      <c r="C1" s="3" t="s">
        <v>84</v>
      </c>
      <c r="D1" s="3" t="s">
        <v>85</v>
      </c>
      <c r="E1" s="3" t="s">
        <v>86</v>
      </c>
      <c r="F1" s="3" t="s">
        <v>87</v>
      </c>
      <c r="G1" s="3" t="s">
        <v>88</v>
      </c>
      <c r="H1" s="3" t="s">
        <v>89</v>
      </c>
      <c r="I1" s="4" t="s">
        <v>2</v>
      </c>
      <c r="J1" s="4" t="s">
        <v>3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4.25" customHeight="1">
      <c r="A2" s="5" t="s">
        <v>4</v>
      </c>
      <c r="B2" s="11" t="s">
        <v>119</v>
      </c>
      <c r="C2" s="24">
        <v>1165584.14</v>
      </c>
      <c r="D2" s="24">
        <v>1096309.49</v>
      </c>
      <c r="E2" s="24">
        <v>1260245.49</v>
      </c>
      <c r="F2" s="24">
        <v>1454439.46</v>
      </c>
      <c r="G2" s="24">
        <v>1564558.08</v>
      </c>
      <c r="H2" s="24">
        <v>1540553.45</v>
      </c>
      <c r="I2" s="9">
        <f>(H2-C2)/C2</f>
        <v>0.3217007654</v>
      </c>
      <c r="J2" s="23">
        <f t="shared" ref="J2:J41" si="1">SUM(C2:H2)</f>
        <v>8081690.11</v>
      </c>
    </row>
    <row r="3" ht="14.25" customHeight="1">
      <c r="A3" s="5" t="s">
        <v>4</v>
      </c>
      <c r="B3" s="11" t="s">
        <v>8</v>
      </c>
      <c r="C3" s="24">
        <v>2525000.0</v>
      </c>
      <c r="D3" s="24">
        <v>2802000.0</v>
      </c>
      <c r="E3" s="24">
        <v>2961000.0</v>
      </c>
      <c r="F3" s="24">
        <v>3817000.0</v>
      </c>
      <c r="G3" s="24">
        <v>4348000.0</v>
      </c>
      <c r="H3" s="24" t="s">
        <v>21</v>
      </c>
      <c r="I3" s="9">
        <f>(G3-C3)/C3</f>
        <v>0.721980198</v>
      </c>
      <c r="J3" s="23">
        <f t="shared" si="1"/>
        <v>16453000</v>
      </c>
    </row>
    <row r="4" ht="14.25" customHeight="1">
      <c r="A4" s="5" t="s">
        <v>4</v>
      </c>
      <c r="B4" s="11" t="s">
        <v>71</v>
      </c>
      <c r="C4" s="24">
        <v>5898081.99</v>
      </c>
      <c r="D4" s="24">
        <v>5908852.61</v>
      </c>
      <c r="E4" s="24">
        <v>5269895.7</v>
      </c>
      <c r="F4" s="24">
        <v>5734557.3</v>
      </c>
      <c r="G4" s="24">
        <v>5606743.83</v>
      </c>
      <c r="H4" s="24">
        <v>6032495.8</v>
      </c>
      <c r="I4" s="9">
        <f t="shared" ref="I4:I10" si="2">(H4-C4)/C4</f>
        <v>0.02278941022</v>
      </c>
      <c r="J4" s="23">
        <f t="shared" si="1"/>
        <v>34450627.23</v>
      </c>
    </row>
    <row r="5" ht="14.25" customHeight="1">
      <c r="A5" s="5" t="s">
        <v>4</v>
      </c>
      <c r="B5" s="11" t="s">
        <v>10</v>
      </c>
      <c r="C5" s="24">
        <v>557000.0</v>
      </c>
      <c r="D5" s="24">
        <v>234000.0</v>
      </c>
      <c r="E5" s="24">
        <v>511000.0</v>
      </c>
      <c r="F5" s="24">
        <v>456000.0</v>
      </c>
      <c r="G5" s="24">
        <v>471000.0</v>
      </c>
      <c r="H5" s="24">
        <v>695000.0</v>
      </c>
      <c r="I5" s="9">
        <f t="shared" si="2"/>
        <v>0.2477558348</v>
      </c>
      <c r="J5" s="23">
        <f t="shared" si="1"/>
        <v>2924000</v>
      </c>
    </row>
    <row r="6" ht="14.25" customHeight="1">
      <c r="A6" s="25" t="s">
        <v>14</v>
      </c>
      <c r="B6" s="11" t="s">
        <v>120</v>
      </c>
      <c r="C6" s="24">
        <v>9764000.0</v>
      </c>
      <c r="D6" s="24">
        <v>8642000.0</v>
      </c>
      <c r="E6" s="24">
        <v>1.0435E7</v>
      </c>
      <c r="F6" s="24">
        <v>1.0938E7</v>
      </c>
      <c r="G6" s="24">
        <v>1.2299E7</v>
      </c>
      <c r="H6" s="24">
        <v>1.1493E7</v>
      </c>
      <c r="I6" s="9">
        <f t="shared" si="2"/>
        <v>0.177079066</v>
      </c>
      <c r="J6" s="23">
        <f t="shared" si="1"/>
        <v>63571000</v>
      </c>
    </row>
    <row r="7" ht="14.25" customHeight="1">
      <c r="A7" s="25" t="s">
        <v>14</v>
      </c>
      <c r="B7" s="11" t="s">
        <v>17</v>
      </c>
      <c r="C7" s="24">
        <v>3075115.0</v>
      </c>
      <c r="D7" s="24">
        <v>2989357.0</v>
      </c>
      <c r="E7" s="24">
        <v>3063113.0</v>
      </c>
      <c r="F7" s="24">
        <v>3235251.0</v>
      </c>
      <c r="G7" s="24">
        <v>2798613.0</v>
      </c>
      <c r="H7" s="24">
        <v>4134200.0</v>
      </c>
      <c r="I7" s="9">
        <f t="shared" si="2"/>
        <v>0.344405006</v>
      </c>
      <c r="J7" s="23">
        <f t="shared" si="1"/>
        <v>19295649</v>
      </c>
    </row>
    <row r="8" ht="14.25" customHeight="1">
      <c r="A8" s="25" t="s">
        <v>14</v>
      </c>
      <c r="B8" s="11" t="s">
        <v>121</v>
      </c>
      <c r="C8" s="24">
        <v>1370541.94</v>
      </c>
      <c r="D8" s="24">
        <v>306775.5</v>
      </c>
      <c r="E8" s="24">
        <v>893760.81</v>
      </c>
      <c r="F8" s="24">
        <v>1538996.43</v>
      </c>
      <c r="G8" s="24">
        <v>4789943.0</v>
      </c>
      <c r="H8" s="24">
        <v>3469155.15</v>
      </c>
      <c r="I8" s="9">
        <f t="shared" si="2"/>
        <v>1.531228742</v>
      </c>
      <c r="J8" s="23">
        <f t="shared" si="1"/>
        <v>12369172.83</v>
      </c>
    </row>
    <row r="9" ht="14.25" customHeight="1">
      <c r="A9" s="25" t="s">
        <v>14</v>
      </c>
      <c r="B9" s="11" t="s">
        <v>19</v>
      </c>
      <c r="C9" s="24">
        <v>1.0305203E7</v>
      </c>
      <c r="D9" s="24">
        <v>1.0215942E7</v>
      </c>
      <c r="E9" s="24">
        <v>1.1975898E7</v>
      </c>
      <c r="F9" s="24">
        <v>1.1215801E7</v>
      </c>
      <c r="G9" s="24">
        <v>1.5566971E7</v>
      </c>
      <c r="H9" s="24">
        <v>1.3115024E7</v>
      </c>
      <c r="I9" s="9">
        <f t="shared" si="2"/>
        <v>0.2726604221</v>
      </c>
      <c r="J9" s="23">
        <f t="shared" si="1"/>
        <v>72394839</v>
      </c>
    </row>
    <row r="10" ht="14.25" customHeight="1">
      <c r="A10" s="25" t="s">
        <v>14</v>
      </c>
      <c r="B10" s="11" t="s">
        <v>52</v>
      </c>
      <c r="C10" s="24">
        <v>4260450.41</v>
      </c>
      <c r="D10" s="24">
        <v>3195133.98</v>
      </c>
      <c r="E10" s="24">
        <v>2969919.84</v>
      </c>
      <c r="F10" s="24">
        <v>3887312.28</v>
      </c>
      <c r="G10" s="24">
        <v>5704083.12</v>
      </c>
      <c r="H10" s="24">
        <v>5439325.96</v>
      </c>
      <c r="I10" s="9">
        <f t="shared" si="2"/>
        <v>0.276702094</v>
      </c>
      <c r="J10" s="23">
        <f t="shared" si="1"/>
        <v>25456225.59</v>
      </c>
    </row>
    <row r="11" ht="14.25" customHeight="1">
      <c r="A11" s="25" t="s">
        <v>14</v>
      </c>
      <c r="B11" s="11" t="s">
        <v>58</v>
      </c>
      <c r="C11" s="24" t="s">
        <v>21</v>
      </c>
      <c r="D11" s="24">
        <v>3550189.28</v>
      </c>
      <c r="E11" s="24">
        <v>3986050.38</v>
      </c>
      <c r="F11" s="24">
        <v>5394702.15</v>
      </c>
      <c r="G11" s="24">
        <v>5376090.41</v>
      </c>
      <c r="H11" s="24" t="s">
        <v>21</v>
      </c>
      <c r="I11" s="9">
        <f>(G11-D11)/D11</f>
        <v>0.5143109243</v>
      </c>
      <c r="J11" s="23">
        <f t="shared" si="1"/>
        <v>18307032.22</v>
      </c>
    </row>
    <row r="12" ht="14.25" customHeight="1">
      <c r="A12" s="25" t="s">
        <v>14</v>
      </c>
      <c r="B12" s="11" t="s">
        <v>95</v>
      </c>
      <c r="C12" s="24">
        <v>7494433.0</v>
      </c>
      <c r="D12" s="24">
        <v>7531277.0</v>
      </c>
      <c r="E12" s="24">
        <v>1.0324814E7</v>
      </c>
      <c r="F12" s="24">
        <v>1.0117642E7</v>
      </c>
      <c r="G12" s="24">
        <v>9732419.0</v>
      </c>
      <c r="H12" s="24">
        <v>1.6111807E7</v>
      </c>
      <c r="I12" s="9">
        <f t="shared" ref="I12:I16" si="3">(H12-C12)/C12</f>
        <v>1.149836685</v>
      </c>
      <c r="J12" s="23">
        <f t="shared" si="1"/>
        <v>61312392</v>
      </c>
    </row>
    <row r="13" ht="14.25" customHeight="1">
      <c r="A13" s="5" t="s">
        <v>23</v>
      </c>
      <c r="B13" s="11" t="s">
        <v>27</v>
      </c>
      <c r="C13" s="24">
        <v>3556171.8</v>
      </c>
      <c r="D13" s="24">
        <v>3274641.85</v>
      </c>
      <c r="E13" s="24">
        <v>3387295.79</v>
      </c>
      <c r="F13" s="24">
        <v>3553720.63</v>
      </c>
      <c r="G13" s="24">
        <v>3948447.0</v>
      </c>
      <c r="H13" s="24">
        <v>5002337.15</v>
      </c>
      <c r="I13" s="9">
        <f t="shared" si="3"/>
        <v>0.4066635223</v>
      </c>
      <c r="J13" s="23">
        <f t="shared" si="1"/>
        <v>22722614.22</v>
      </c>
    </row>
    <row r="14" ht="14.25" customHeight="1">
      <c r="A14" s="5" t="s">
        <v>23</v>
      </c>
      <c r="B14" s="11" t="s">
        <v>29</v>
      </c>
      <c r="C14" s="24">
        <v>3408940.0</v>
      </c>
      <c r="D14" s="24">
        <v>3636220.0</v>
      </c>
      <c r="E14" s="24">
        <v>5150140.0</v>
      </c>
      <c r="F14" s="24">
        <v>5125100.0</v>
      </c>
      <c r="G14" s="24">
        <v>4999620.0</v>
      </c>
      <c r="H14" s="24">
        <v>5680930.0</v>
      </c>
      <c r="I14" s="9">
        <f t="shared" si="3"/>
        <v>0.6664799028</v>
      </c>
      <c r="J14" s="23">
        <f t="shared" si="1"/>
        <v>28000950</v>
      </c>
    </row>
    <row r="15" ht="14.25" customHeight="1">
      <c r="A15" s="5" t="s">
        <v>23</v>
      </c>
      <c r="B15" s="11" t="s">
        <v>24</v>
      </c>
      <c r="C15" s="24">
        <v>3.7219E7</v>
      </c>
      <c r="D15" s="24">
        <v>3.5255E7</v>
      </c>
      <c r="E15" s="24">
        <v>3.6287E7</v>
      </c>
      <c r="F15" s="24">
        <v>4.3683E7</v>
      </c>
      <c r="G15" s="24">
        <v>5.1208E7</v>
      </c>
      <c r="H15" s="24">
        <v>5.0819E7</v>
      </c>
      <c r="I15" s="9">
        <f t="shared" si="3"/>
        <v>0.3654047664</v>
      </c>
      <c r="J15" s="23">
        <f t="shared" si="1"/>
        <v>254471000</v>
      </c>
    </row>
    <row r="16" ht="14.25" customHeight="1">
      <c r="A16" s="5" t="s">
        <v>23</v>
      </c>
      <c r="B16" s="11" t="s">
        <v>26</v>
      </c>
      <c r="C16" s="24">
        <v>5222227.0</v>
      </c>
      <c r="D16" s="24">
        <v>5610072.0</v>
      </c>
      <c r="E16" s="24">
        <v>7425169.0</v>
      </c>
      <c r="F16" s="24">
        <v>6943949.0</v>
      </c>
      <c r="G16" s="24">
        <v>6185721.0</v>
      </c>
      <c r="H16" s="24">
        <v>6112815.0</v>
      </c>
      <c r="I16" s="9">
        <f t="shared" si="3"/>
        <v>0.1705379716</v>
      </c>
      <c r="J16" s="23">
        <f t="shared" si="1"/>
        <v>37499953</v>
      </c>
    </row>
    <row r="17" ht="14.25" customHeight="1">
      <c r="A17" s="5" t="s">
        <v>23</v>
      </c>
      <c r="B17" s="11" t="s">
        <v>30</v>
      </c>
      <c r="C17" s="24">
        <v>9136000.0</v>
      </c>
      <c r="D17" s="24">
        <v>9625000.0</v>
      </c>
      <c r="E17" s="24">
        <v>1.0028E7</v>
      </c>
      <c r="F17" s="24">
        <v>1.7766E7</v>
      </c>
      <c r="G17" s="24">
        <v>1.5547E7</v>
      </c>
      <c r="H17" s="24" t="s">
        <v>21</v>
      </c>
      <c r="I17" s="9">
        <f>(G17-C17)/C17</f>
        <v>0.7017294221</v>
      </c>
      <c r="J17" s="23">
        <f t="shared" si="1"/>
        <v>62102000</v>
      </c>
    </row>
    <row r="18" ht="14.25" customHeight="1">
      <c r="A18" s="5" t="s">
        <v>33</v>
      </c>
      <c r="B18" s="11" t="s">
        <v>34</v>
      </c>
      <c r="C18" s="24" t="s">
        <v>21</v>
      </c>
      <c r="D18" s="24">
        <v>2.2512E7</v>
      </c>
      <c r="E18" s="24">
        <v>2.4844E7</v>
      </c>
      <c r="F18" s="24">
        <v>2.8941E7</v>
      </c>
      <c r="G18" s="24">
        <v>3.4338E7</v>
      </c>
      <c r="H18" s="24">
        <v>3.382E7</v>
      </c>
      <c r="I18" s="9">
        <f>(H18-D18)/D18</f>
        <v>0.5023098792</v>
      </c>
      <c r="J18" s="23">
        <f t="shared" si="1"/>
        <v>144455000</v>
      </c>
    </row>
    <row r="19" ht="14.25" customHeight="1">
      <c r="A19" s="5" t="s">
        <v>33</v>
      </c>
      <c r="B19" s="11" t="s">
        <v>35</v>
      </c>
      <c r="C19" s="24">
        <v>2.901272685E7</v>
      </c>
      <c r="D19" s="24">
        <v>2.928080766E7</v>
      </c>
      <c r="E19" s="24">
        <v>2.449453004E7</v>
      </c>
      <c r="F19" s="24">
        <v>3.168017679E7</v>
      </c>
      <c r="G19" s="24">
        <v>3.360109853E7</v>
      </c>
      <c r="H19" s="24">
        <v>3.474594813E7</v>
      </c>
      <c r="I19" s="9">
        <f>(H19-C19)/C19</f>
        <v>0.1976105628</v>
      </c>
      <c r="J19" s="23">
        <f t="shared" si="1"/>
        <v>182815288</v>
      </c>
    </row>
    <row r="20" ht="14.25" customHeight="1">
      <c r="A20" s="5" t="s">
        <v>37</v>
      </c>
      <c r="B20" s="11" t="s">
        <v>43</v>
      </c>
      <c r="C20" s="24">
        <v>3988421.0</v>
      </c>
      <c r="D20" s="24">
        <v>3934354.0</v>
      </c>
      <c r="E20" s="24">
        <v>4032135.0</v>
      </c>
      <c r="F20" s="24">
        <v>4150146.0</v>
      </c>
      <c r="G20" s="24">
        <v>4150146.0</v>
      </c>
      <c r="H20" s="24" t="s">
        <v>21</v>
      </c>
      <c r="I20" s="9">
        <f>(G20-C20)/C20</f>
        <v>0.04054862814</v>
      </c>
      <c r="J20" s="23">
        <f t="shared" si="1"/>
        <v>20255202</v>
      </c>
    </row>
    <row r="21" ht="14.25" customHeight="1">
      <c r="A21" s="5" t="s">
        <v>37</v>
      </c>
      <c r="B21" s="11" t="s">
        <v>42</v>
      </c>
      <c r="C21" s="24">
        <v>4878198.37</v>
      </c>
      <c r="D21" s="24">
        <v>1280527.07</v>
      </c>
      <c r="E21" s="24">
        <v>5378213.7</v>
      </c>
      <c r="F21" s="24">
        <v>5647124.39</v>
      </c>
      <c r="G21" s="24">
        <v>5963359.32</v>
      </c>
      <c r="H21" s="24">
        <v>6225954.64</v>
      </c>
      <c r="I21" s="9">
        <f>(H21-C21)/C21</f>
        <v>0.2762815629</v>
      </c>
      <c r="J21" s="23">
        <f t="shared" si="1"/>
        <v>29373377.49</v>
      </c>
    </row>
    <row r="22" ht="14.25" customHeight="1">
      <c r="A22" s="5" t="s">
        <v>37</v>
      </c>
      <c r="B22" s="11" t="s">
        <v>40</v>
      </c>
      <c r="C22" s="24">
        <v>9100000.0</v>
      </c>
      <c r="D22" s="24">
        <v>8200000.0</v>
      </c>
      <c r="E22" s="24">
        <v>9700000.0</v>
      </c>
      <c r="F22" s="24">
        <v>1.23E7</v>
      </c>
      <c r="G22" s="24">
        <v>1.35E7</v>
      </c>
      <c r="H22" s="24" t="s">
        <v>21</v>
      </c>
      <c r="I22" s="9">
        <f t="shared" ref="I22:I24" si="4">(G22-C22)/C22</f>
        <v>0.4835164835</v>
      </c>
      <c r="J22" s="23">
        <f t="shared" si="1"/>
        <v>52800000</v>
      </c>
    </row>
    <row r="23" ht="14.25" customHeight="1">
      <c r="A23" s="5" t="s">
        <v>44</v>
      </c>
      <c r="B23" s="11" t="s">
        <v>57</v>
      </c>
      <c r="C23" s="24">
        <v>1851335.2</v>
      </c>
      <c r="D23" s="24">
        <v>1884385.88</v>
      </c>
      <c r="E23" s="24">
        <v>2279984.07</v>
      </c>
      <c r="F23" s="24">
        <v>1464683.97</v>
      </c>
      <c r="G23" s="24">
        <v>1899088.84</v>
      </c>
      <c r="H23" s="24" t="s">
        <v>21</v>
      </c>
      <c r="I23" s="9">
        <f t="shared" si="4"/>
        <v>0.02579416196</v>
      </c>
      <c r="J23" s="23">
        <f t="shared" si="1"/>
        <v>9379477.96</v>
      </c>
    </row>
    <row r="24" ht="14.25" customHeight="1">
      <c r="A24" s="5" t="s">
        <v>44</v>
      </c>
      <c r="B24" s="11" t="s">
        <v>46</v>
      </c>
      <c r="C24" s="24">
        <v>3.27353648E7</v>
      </c>
      <c r="D24" s="24">
        <v>4.105285694E7</v>
      </c>
      <c r="E24" s="24">
        <v>5.33602696E7</v>
      </c>
      <c r="F24" s="24">
        <v>5.323805311E7</v>
      </c>
      <c r="G24" s="24">
        <v>5.888443948E7</v>
      </c>
      <c r="H24" s="24" t="s">
        <v>21</v>
      </c>
      <c r="I24" s="9">
        <f t="shared" si="4"/>
        <v>0.7988019941</v>
      </c>
      <c r="J24" s="23">
        <f t="shared" si="1"/>
        <v>239270983.9</v>
      </c>
    </row>
    <row r="25" ht="14.25" customHeight="1">
      <c r="A25" s="5" t="s">
        <v>44</v>
      </c>
      <c r="B25" s="11" t="s">
        <v>49</v>
      </c>
      <c r="C25" s="24">
        <v>1.828777916E7</v>
      </c>
      <c r="D25" s="24">
        <v>1.636319484E7</v>
      </c>
      <c r="E25" s="24">
        <v>2.186872062E7</v>
      </c>
      <c r="F25" s="24">
        <v>2.625091815E7</v>
      </c>
      <c r="G25" s="24">
        <v>2.535491467E7</v>
      </c>
      <c r="H25" s="24">
        <v>2.64234684E7</v>
      </c>
      <c r="I25" s="9">
        <f>(H25-C25)/C25</f>
        <v>0.4448702693</v>
      </c>
      <c r="J25" s="23">
        <f t="shared" si="1"/>
        <v>134548995.8</v>
      </c>
    </row>
    <row r="26" ht="14.25" customHeight="1">
      <c r="A26" s="5" t="s">
        <v>44</v>
      </c>
      <c r="B26" s="11" t="s">
        <v>107</v>
      </c>
      <c r="C26" s="24">
        <v>465146.08</v>
      </c>
      <c r="D26" s="24">
        <v>1505226.78</v>
      </c>
      <c r="E26" s="24">
        <v>2279348.97</v>
      </c>
      <c r="F26" s="24">
        <v>2661309.43</v>
      </c>
      <c r="G26" s="24">
        <v>2562289.86</v>
      </c>
      <c r="H26" s="24" t="s">
        <v>21</v>
      </c>
      <c r="I26" s="9">
        <f>(G26-C26)/C26</f>
        <v>4.508570254</v>
      </c>
      <c r="J26" s="23">
        <f t="shared" si="1"/>
        <v>9473321.12</v>
      </c>
    </row>
    <row r="27" ht="14.25" customHeight="1">
      <c r="A27" s="5" t="s">
        <v>44</v>
      </c>
      <c r="B27" s="11" t="s">
        <v>108</v>
      </c>
      <c r="C27" s="24">
        <v>7300000.0</v>
      </c>
      <c r="D27" s="24">
        <v>5470000.0</v>
      </c>
      <c r="E27" s="24">
        <v>9030000.0</v>
      </c>
      <c r="F27" s="24">
        <v>8370000.0</v>
      </c>
      <c r="G27" s="24">
        <v>1.32E7</v>
      </c>
      <c r="H27" s="24">
        <v>1.27E7</v>
      </c>
      <c r="I27" s="9">
        <f>(H27-C27)/C27</f>
        <v>0.7397260274</v>
      </c>
      <c r="J27" s="23">
        <f t="shared" si="1"/>
        <v>56070000</v>
      </c>
    </row>
    <row r="28" ht="14.25" customHeight="1">
      <c r="A28" s="5" t="s">
        <v>44</v>
      </c>
      <c r="B28" s="11" t="s">
        <v>110</v>
      </c>
      <c r="C28" s="24">
        <v>2532454.17</v>
      </c>
      <c r="D28" s="24">
        <v>2917353.43</v>
      </c>
      <c r="E28" s="24">
        <v>2965889.65</v>
      </c>
      <c r="F28" s="24">
        <v>2790165.69</v>
      </c>
      <c r="G28" s="24">
        <v>2862620.06</v>
      </c>
      <c r="H28" s="24" t="s">
        <v>21</v>
      </c>
      <c r="I28" s="9">
        <f>(G28-C28)/C28</f>
        <v>0.1303738855</v>
      </c>
      <c r="J28" s="23">
        <f t="shared" si="1"/>
        <v>14068483</v>
      </c>
    </row>
    <row r="29" ht="14.25" customHeight="1">
      <c r="A29" s="5" t="s">
        <v>59</v>
      </c>
      <c r="B29" s="11" t="s">
        <v>122</v>
      </c>
      <c r="C29" s="24" t="s">
        <v>21</v>
      </c>
      <c r="D29" s="24" t="s">
        <v>21</v>
      </c>
      <c r="E29" s="24" t="s">
        <v>21</v>
      </c>
      <c r="F29" s="24">
        <v>24182.64</v>
      </c>
      <c r="G29" s="24">
        <v>39606.89</v>
      </c>
      <c r="H29" s="24">
        <v>16326.34</v>
      </c>
      <c r="I29" s="9">
        <f>(H29-F29)/F29</f>
        <v>-0.3248735457</v>
      </c>
      <c r="J29" s="23">
        <f t="shared" si="1"/>
        <v>80115.87</v>
      </c>
    </row>
    <row r="30" ht="14.25" customHeight="1">
      <c r="A30" s="5" t="s">
        <v>59</v>
      </c>
      <c r="B30" s="11" t="s">
        <v>60</v>
      </c>
      <c r="C30" s="24">
        <v>9880220.0</v>
      </c>
      <c r="D30" s="24">
        <v>1.0230775E7</v>
      </c>
      <c r="E30" s="24">
        <v>1.2144284E7</v>
      </c>
      <c r="F30" s="24">
        <v>1.3441415E7</v>
      </c>
      <c r="G30" s="24">
        <v>1.602243E7</v>
      </c>
      <c r="H30" s="24">
        <v>1.7052739E7</v>
      </c>
      <c r="I30" s="9">
        <f>(H30-C30)/C30</f>
        <v>0.7259472967</v>
      </c>
      <c r="J30" s="23">
        <f t="shared" si="1"/>
        <v>78771863</v>
      </c>
    </row>
    <row r="31" ht="14.25" customHeight="1">
      <c r="A31" s="5" t="s">
        <v>59</v>
      </c>
      <c r="B31" s="11" t="s">
        <v>61</v>
      </c>
      <c r="C31" s="24">
        <v>3400000.0</v>
      </c>
      <c r="D31" s="24">
        <v>3800000.0</v>
      </c>
      <c r="E31" s="24">
        <v>4100000.0</v>
      </c>
      <c r="F31" s="24">
        <v>4300000.0</v>
      </c>
      <c r="G31" s="24">
        <v>4600000.0</v>
      </c>
      <c r="H31" s="24" t="s">
        <v>21</v>
      </c>
      <c r="I31" s="9">
        <f t="shared" ref="I31:I33" si="5">(G31-C31)/C31</f>
        <v>0.3529411765</v>
      </c>
      <c r="J31" s="23">
        <f t="shared" si="1"/>
        <v>20200000</v>
      </c>
    </row>
    <row r="32" ht="14.25" customHeight="1">
      <c r="A32" s="5" t="s">
        <v>59</v>
      </c>
      <c r="B32" s="11" t="s">
        <v>62</v>
      </c>
      <c r="C32" s="24">
        <v>2260874.0</v>
      </c>
      <c r="D32" s="24">
        <v>1963875.0</v>
      </c>
      <c r="E32" s="24">
        <v>2195133.0</v>
      </c>
      <c r="F32" s="24">
        <v>2648448.0</v>
      </c>
      <c r="G32" s="24">
        <v>2374927.0</v>
      </c>
      <c r="H32" s="24" t="s">
        <v>21</v>
      </c>
      <c r="I32" s="9">
        <f t="shared" si="5"/>
        <v>0.05044642028</v>
      </c>
      <c r="J32" s="23">
        <f t="shared" si="1"/>
        <v>11443257</v>
      </c>
    </row>
    <row r="33" ht="14.25" customHeight="1">
      <c r="A33" s="5" t="s">
        <v>59</v>
      </c>
      <c r="B33" s="11" t="s">
        <v>123</v>
      </c>
      <c r="C33" s="24">
        <v>4900000.0</v>
      </c>
      <c r="D33" s="24">
        <v>5000000.0</v>
      </c>
      <c r="E33" s="24">
        <v>5600000.0</v>
      </c>
      <c r="F33" s="24">
        <v>6700000.0</v>
      </c>
      <c r="G33" s="24">
        <v>9160000.0</v>
      </c>
      <c r="H33" s="24" t="s">
        <v>21</v>
      </c>
      <c r="I33" s="9">
        <f t="shared" si="5"/>
        <v>0.8693877551</v>
      </c>
      <c r="J33" s="23">
        <f t="shared" si="1"/>
        <v>31360000</v>
      </c>
    </row>
    <row r="34" ht="14.25" customHeight="1">
      <c r="A34" s="5" t="s">
        <v>66</v>
      </c>
      <c r="B34" s="11" t="s">
        <v>67</v>
      </c>
      <c r="C34" s="24">
        <v>1.349E7</v>
      </c>
      <c r="D34" s="24">
        <v>1.378E7</v>
      </c>
      <c r="E34" s="24">
        <v>1.385E7</v>
      </c>
      <c r="F34" s="24">
        <v>1.54383E7</v>
      </c>
      <c r="G34" s="24">
        <v>1.98576E7</v>
      </c>
      <c r="H34" s="24">
        <v>2.19125E7</v>
      </c>
      <c r="I34" s="9">
        <f t="shared" ref="I34:I35" si="6">(H34-C34)/C34</f>
        <v>0.6243513714</v>
      </c>
      <c r="J34" s="23">
        <f t="shared" si="1"/>
        <v>98328400</v>
      </c>
    </row>
    <row r="35" ht="14.25" customHeight="1">
      <c r="A35" s="5" t="s">
        <v>68</v>
      </c>
      <c r="B35" s="11" t="s">
        <v>70</v>
      </c>
      <c r="C35" s="24">
        <v>8451203.0</v>
      </c>
      <c r="D35" s="24">
        <v>8542877.0</v>
      </c>
      <c r="E35" s="24">
        <v>9184912.0</v>
      </c>
      <c r="F35" s="24">
        <v>9900882.0</v>
      </c>
      <c r="G35" s="24">
        <v>1.0911408E7</v>
      </c>
      <c r="H35" s="24">
        <v>1.168339E7</v>
      </c>
      <c r="I35" s="9">
        <f t="shared" si="6"/>
        <v>0.3824528887</v>
      </c>
      <c r="J35" s="23">
        <f t="shared" si="1"/>
        <v>58674672</v>
      </c>
    </row>
    <row r="36" ht="14.25" customHeight="1">
      <c r="A36" s="5" t="s">
        <v>68</v>
      </c>
      <c r="B36" s="11" t="s">
        <v>124</v>
      </c>
      <c r="C36" s="24">
        <v>4874552.99</v>
      </c>
      <c r="D36" s="24">
        <v>4871816.79</v>
      </c>
      <c r="E36" s="24">
        <v>6928860.36</v>
      </c>
      <c r="F36" s="24">
        <v>5871081.67</v>
      </c>
      <c r="G36" s="24">
        <v>6503478.43</v>
      </c>
      <c r="H36" s="24" t="s">
        <v>21</v>
      </c>
      <c r="I36" s="9">
        <f>(G36-C36)/C36</f>
        <v>0.3341691932</v>
      </c>
      <c r="J36" s="23">
        <f t="shared" si="1"/>
        <v>29049790.24</v>
      </c>
    </row>
    <row r="37" ht="14.25" customHeight="1">
      <c r="A37" s="5" t="s">
        <v>113</v>
      </c>
      <c r="B37" s="11" t="s">
        <v>79</v>
      </c>
      <c r="C37" s="24">
        <v>2.3632E7</v>
      </c>
      <c r="D37" s="24">
        <v>2.4226E7</v>
      </c>
      <c r="E37" s="24">
        <v>2.5074E7</v>
      </c>
      <c r="F37" s="24">
        <v>2.4621E7</v>
      </c>
      <c r="G37" s="24">
        <v>2.7176E7</v>
      </c>
      <c r="H37" s="24">
        <v>2.8819E7</v>
      </c>
      <c r="I37" s="9">
        <f t="shared" ref="I37:I38" si="7">(H37-C37)/C37</f>
        <v>0.2194905213</v>
      </c>
      <c r="J37" s="23">
        <f t="shared" si="1"/>
        <v>153548000</v>
      </c>
    </row>
    <row r="38" ht="14.25" customHeight="1">
      <c r="A38" s="5" t="s">
        <v>113</v>
      </c>
      <c r="B38" s="11" t="s">
        <v>77</v>
      </c>
      <c r="C38" s="24">
        <v>2.321418E7</v>
      </c>
      <c r="D38" s="24">
        <v>2.6563804E7</v>
      </c>
      <c r="E38" s="24">
        <v>2.9298048E7</v>
      </c>
      <c r="F38" s="24">
        <v>3.0965979E7</v>
      </c>
      <c r="G38" s="24">
        <v>2.8964458E7</v>
      </c>
      <c r="H38" s="24">
        <v>2.982002E7</v>
      </c>
      <c r="I38" s="9">
        <f t="shared" si="7"/>
        <v>0.2845605574</v>
      </c>
      <c r="J38" s="23">
        <f t="shared" si="1"/>
        <v>168826489</v>
      </c>
    </row>
    <row r="39" ht="14.25" customHeight="1">
      <c r="A39" s="5" t="s">
        <v>113</v>
      </c>
      <c r="B39" s="11" t="s">
        <v>80</v>
      </c>
      <c r="C39" s="24" t="s">
        <v>21</v>
      </c>
      <c r="D39" s="24" t="s">
        <v>21</v>
      </c>
      <c r="E39" s="24" t="s">
        <v>21</v>
      </c>
      <c r="F39" s="24" t="s">
        <v>21</v>
      </c>
      <c r="G39" s="24">
        <v>2.4878672E7</v>
      </c>
      <c r="H39" s="24">
        <v>3.2350835E7</v>
      </c>
      <c r="I39" s="9">
        <f>(H39-G39)/G39</f>
        <v>0.3003441261</v>
      </c>
      <c r="J39" s="23">
        <f t="shared" si="1"/>
        <v>57229507</v>
      </c>
    </row>
    <row r="40" ht="14.25" customHeight="1">
      <c r="A40" s="5" t="s">
        <v>113</v>
      </c>
      <c r="B40" s="46" t="s">
        <v>125</v>
      </c>
      <c r="C40" s="24">
        <v>3.816410242E7</v>
      </c>
      <c r="D40" s="24">
        <v>3.308958314E7</v>
      </c>
      <c r="E40" s="24">
        <v>3.887530667E7</v>
      </c>
      <c r="F40" s="24">
        <v>4.34910418E7</v>
      </c>
      <c r="G40" s="24">
        <v>5.079446531E7</v>
      </c>
      <c r="H40" s="24" t="s">
        <v>21</v>
      </c>
      <c r="I40" s="9">
        <f>(G40-C40)/C40</f>
        <v>0.3309487736</v>
      </c>
      <c r="J40" s="23">
        <f t="shared" si="1"/>
        <v>204414499.3</v>
      </c>
    </row>
    <row r="41" ht="14.25" customHeight="1">
      <c r="A41" s="5" t="s">
        <v>113</v>
      </c>
      <c r="B41" s="11" t="s">
        <v>114</v>
      </c>
      <c r="C41" s="24">
        <v>13443.0</v>
      </c>
      <c r="D41" s="24">
        <v>13406.0</v>
      </c>
      <c r="E41" s="24">
        <v>19132.0</v>
      </c>
      <c r="F41" s="24">
        <v>106128.0</v>
      </c>
      <c r="G41" s="24">
        <v>120468.0</v>
      </c>
      <c r="H41" s="24">
        <v>141034.0</v>
      </c>
      <c r="I41" s="9">
        <f>(H41-C41)/C41</f>
        <v>9.491259392</v>
      </c>
      <c r="J41" s="23">
        <f t="shared" si="1"/>
        <v>413611</v>
      </c>
    </row>
    <row r="42" ht="14.25" customHeight="1">
      <c r="A42" s="5"/>
      <c r="B42" s="47"/>
      <c r="C42" s="47"/>
      <c r="D42" s="47"/>
      <c r="E42" s="47"/>
      <c r="F42" s="47"/>
      <c r="G42" s="47"/>
      <c r="H42" s="47"/>
      <c r="I42" s="5"/>
      <c r="J42" s="24"/>
    </row>
    <row r="43" ht="14.25" customHeight="1">
      <c r="A43" s="5"/>
      <c r="B43" s="46" t="s">
        <v>81</v>
      </c>
      <c r="C43" s="24">
        <f t="shared" ref="C43:H43" si="8">SUM(C2:C41)</f>
        <v>347389749.3</v>
      </c>
      <c r="D43" s="24">
        <f t="shared" si="8"/>
        <v>370355614.2</v>
      </c>
      <c r="E43" s="24">
        <f t="shared" si="8"/>
        <v>423431069.7</v>
      </c>
      <c r="F43" s="24">
        <f t="shared" si="8"/>
        <v>469863506.9</v>
      </c>
      <c r="G43" s="24">
        <f t="shared" si="8"/>
        <v>547865679.8</v>
      </c>
      <c r="H43" s="24">
        <f t="shared" si="8"/>
        <v>385356859</v>
      </c>
      <c r="I43" s="48">
        <f t="shared" ref="I43:I44" si="10">(H43-C43)/C43</f>
        <v>0.1092925447</v>
      </c>
      <c r="J43" s="23">
        <f>SUM(C43:I43)</f>
        <v>2544262479</v>
      </c>
    </row>
    <row r="44" ht="14.25" customHeight="1">
      <c r="B44" s="12" t="s">
        <v>82</v>
      </c>
      <c r="C44" s="31">
        <f t="shared" ref="C44:H44" si="9">AVERAGE(C3:C41)</f>
        <v>9892119.005</v>
      </c>
      <c r="D44" s="31">
        <f t="shared" si="9"/>
        <v>9979981.209</v>
      </c>
      <c r="E44" s="31">
        <f t="shared" si="9"/>
        <v>11410022.28</v>
      </c>
      <c r="F44" s="31">
        <f t="shared" si="9"/>
        <v>12326554.41</v>
      </c>
      <c r="G44" s="31">
        <f t="shared" si="9"/>
        <v>14007721.07</v>
      </c>
      <c r="H44" s="49">
        <f t="shared" si="9"/>
        <v>15352652.22</v>
      </c>
      <c r="I44" s="48">
        <f t="shared" si="10"/>
        <v>0.5520084438</v>
      </c>
      <c r="J44" s="14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Z$1000">
    <sortState ref="A1:Z1000">
      <sortCondition ref="A1:A1000"/>
    </sortState>
  </autoFilter>
  <printOptions/>
  <pageMargins bottom="0.75" footer="0.0" header="0.0" left="0.7000000000000001" right="0.7000000000000001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17.5"/>
    <col customWidth="1" min="2" max="2" width="37.0"/>
    <col customWidth="1" min="3" max="3" width="21.5"/>
    <col customWidth="1" min="4" max="4" width="20.25"/>
    <col customWidth="1" min="5" max="5" width="24.75"/>
    <col customWidth="1" min="6" max="6" width="19.38"/>
    <col customWidth="1" min="7" max="7" width="18.38"/>
    <col customWidth="1" min="8" max="8" width="18.63"/>
    <col customWidth="1" min="9" max="9" width="25.13"/>
    <col customWidth="1" min="10" max="10" width="17.5"/>
    <col customWidth="1" min="11" max="26" width="8.63"/>
  </cols>
  <sheetData>
    <row r="1" ht="14.25" customHeight="1">
      <c r="A1" s="2" t="s">
        <v>0</v>
      </c>
      <c r="B1" s="18" t="s">
        <v>118</v>
      </c>
      <c r="C1" s="2" t="s">
        <v>115</v>
      </c>
      <c r="D1" s="2" t="s">
        <v>116</v>
      </c>
      <c r="E1" s="4" t="s">
        <v>2</v>
      </c>
      <c r="F1" s="50"/>
      <c r="G1" s="50"/>
      <c r="H1" s="50"/>
      <c r="I1" s="50"/>
      <c r="J1" s="51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4.25" customHeight="1">
      <c r="A2" s="5" t="s">
        <v>4</v>
      </c>
      <c r="B2" s="11" t="s">
        <v>119</v>
      </c>
      <c r="C2" s="24">
        <v>1165584.14</v>
      </c>
      <c r="D2" s="24">
        <v>1540553.45</v>
      </c>
      <c r="E2" s="9">
        <f t="shared" ref="E2:E41" si="1">(D2-C2)/C2</f>
        <v>0.3217007654</v>
      </c>
      <c r="F2" s="38"/>
      <c r="G2" s="38"/>
      <c r="H2" s="38"/>
      <c r="I2" s="52"/>
      <c r="J2" s="34"/>
    </row>
    <row r="3" ht="14.25" customHeight="1">
      <c r="A3" s="5" t="s">
        <v>4</v>
      </c>
      <c r="B3" s="11" t="s">
        <v>8</v>
      </c>
      <c r="C3" s="24">
        <v>2525000.0</v>
      </c>
      <c r="D3" s="24">
        <v>4348000.0</v>
      </c>
      <c r="E3" s="9">
        <f t="shared" si="1"/>
        <v>0.721980198</v>
      </c>
      <c r="F3" s="38"/>
      <c r="G3" s="38"/>
      <c r="H3" s="38"/>
      <c r="I3" s="52"/>
      <c r="J3" s="34"/>
    </row>
    <row r="4" ht="14.25" customHeight="1">
      <c r="A4" s="5" t="s">
        <v>4</v>
      </c>
      <c r="B4" s="11" t="s">
        <v>71</v>
      </c>
      <c r="C4" s="24">
        <v>5898081.99</v>
      </c>
      <c r="D4" s="24">
        <v>6032495.8</v>
      </c>
      <c r="E4" s="9">
        <f t="shared" si="1"/>
        <v>0.02278941022</v>
      </c>
      <c r="F4" s="38"/>
      <c r="G4" s="38"/>
      <c r="H4" s="38"/>
      <c r="I4" s="52"/>
      <c r="J4" s="34"/>
    </row>
    <row r="5" ht="14.25" customHeight="1">
      <c r="A5" s="5" t="s">
        <v>4</v>
      </c>
      <c r="B5" s="11" t="s">
        <v>10</v>
      </c>
      <c r="C5" s="24">
        <v>557000.0</v>
      </c>
      <c r="D5" s="24">
        <v>695000.0</v>
      </c>
      <c r="E5" s="9">
        <f t="shared" si="1"/>
        <v>0.2477558348</v>
      </c>
      <c r="F5" s="38"/>
      <c r="G5" s="38"/>
      <c r="H5" s="38"/>
      <c r="I5" s="52"/>
      <c r="J5" s="34"/>
    </row>
    <row r="6" ht="14.25" customHeight="1">
      <c r="A6" s="5" t="s">
        <v>23</v>
      </c>
      <c r="B6" s="11" t="s">
        <v>27</v>
      </c>
      <c r="C6" s="24">
        <v>3556171.8</v>
      </c>
      <c r="D6" s="24">
        <v>5002337.15</v>
      </c>
      <c r="E6" s="9">
        <f t="shared" si="1"/>
        <v>0.4066635223</v>
      </c>
      <c r="F6" s="38"/>
      <c r="G6" s="38"/>
      <c r="H6" s="38"/>
      <c r="I6" s="52"/>
      <c r="J6" s="34"/>
    </row>
    <row r="7" ht="14.25" customHeight="1">
      <c r="A7" s="5" t="s">
        <v>23</v>
      </c>
      <c r="B7" s="11" t="s">
        <v>29</v>
      </c>
      <c r="C7" s="24">
        <v>3408940.0</v>
      </c>
      <c r="D7" s="24">
        <v>5680930.0</v>
      </c>
      <c r="E7" s="9">
        <f t="shared" si="1"/>
        <v>0.6664799028</v>
      </c>
      <c r="F7" s="38"/>
      <c r="G7" s="38"/>
      <c r="H7" s="38"/>
      <c r="I7" s="52"/>
      <c r="J7" s="34"/>
    </row>
    <row r="8" ht="14.25" customHeight="1">
      <c r="A8" s="5" t="s">
        <v>23</v>
      </c>
      <c r="B8" s="11" t="s">
        <v>24</v>
      </c>
      <c r="C8" s="24">
        <v>3.7219E7</v>
      </c>
      <c r="D8" s="24">
        <v>5.0819E7</v>
      </c>
      <c r="E8" s="9">
        <f t="shared" si="1"/>
        <v>0.3654047664</v>
      </c>
      <c r="F8" s="38"/>
      <c r="G8" s="38"/>
      <c r="H8" s="38"/>
      <c r="I8" s="52"/>
      <c r="J8" s="34"/>
    </row>
    <row r="9" ht="14.25" customHeight="1">
      <c r="A9" s="5" t="s">
        <v>23</v>
      </c>
      <c r="B9" s="11" t="s">
        <v>26</v>
      </c>
      <c r="C9" s="24">
        <v>5222227.0</v>
      </c>
      <c r="D9" s="24">
        <v>6112815.0</v>
      </c>
      <c r="E9" s="9">
        <f t="shared" si="1"/>
        <v>0.1705379716</v>
      </c>
      <c r="F9" s="38"/>
      <c r="G9" s="38"/>
      <c r="H9" s="38"/>
      <c r="I9" s="52"/>
      <c r="J9" s="34"/>
    </row>
    <row r="10" ht="14.25" customHeight="1">
      <c r="A10" s="5" t="s">
        <v>23</v>
      </c>
      <c r="B10" s="11" t="s">
        <v>30</v>
      </c>
      <c r="C10" s="24">
        <v>9136000.0</v>
      </c>
      <c r="D10" s="24">
        <v>1.5547E7</v>
      </c>
      <c r="E10" s="9">
        <f t="shared" si="1"/>
        <v>0.7017294221</v>
      </c>
      <c r="F10" s="38"/>
      <c r="G10" s="38"/>
      <c r="H10" s="38"/>
      <c r="I10" s="52"/>
      <c r="J10" s="34"/>
    </row>
    <row r="11" ht="14.25" customHeight="1">
      <c r="A11" s="5" t="s">
        <v>33</v>
      </c>
      <c r="B11" s="11" t="s">
        <v>34</v>
      </c>
      <c r="C11" s="24">
        <v>2.2512E7</v>
      </c>
      <c r="D11" s="24">
        <v>3.382E7</v>
      </c>
      <c r="E11" s="9">
        <f t="shared" si="1"/>
        <v>0.5023098792</v>
      </c>
      <c r="F11" s="38"/>
      <c r="G11" s="38"/>
      <c r="H11" s="38"/>
      <c r="I11" s="52"/>
      <c r="J11" s="34"/>
    </row>
    <row r="12" ht="14.25" customHeight="1">
      <c r="A12" s="5" t="s">
        <v>33</v>
      </c>
      <c r="B12" s="11" t="s">
        <v>35</v>
      </c>
      <c r="C12" s="24">
        <v>2.901272685E7</v>
      </c>
      <c r="D12" s="24">
        <v>3.474594813E7</v>
      </c>
      <c r="E12" s="9">
        <f t="shared" si="1"/>
        <v>0.1976105628</v>
      </c>
      <c r="F12" s="38"/>
      <c r="G12" s="38"/>
      <c r="H12" s="38"/>
      <c r="I12" s="52"/>
      <c r="J12" s="34"/>
    </row>
    <row r="13" ht="14.25" customHeight="1">
      <c r="A13" s="5" t="s">
        <v>37</v>
      </c>
      <c r="B13" s="11" t="s">
        <v>43</v>
      </c>
      <c r="C13" s="24">
        <v>3988421.0</v>
      </c>
      <c r="D13" s="24">
        <v>4150146.0</v>
      </c>
      <c r="E13" s="9">
        <f t="shared" si="1"/>
        <v>0.04054862814</v>
      </c>
      <c r="F13" s="38"/>
      <c r="G13" s="38"/>
      <c r="H13" s="38"/>
      <c r="I13" s="52"/>
      <c r="J13" s="34"/>
    </row>
    <row r="14" ht="14.25" customHeight="1">
      <c r="A14" s="5" t="s">
        <v>37</v>
      </c>
      <c r="B14" s="11" t="s">
        <v>42</v>
      </c>
      <c r="C14" s="24">
        <v>4878198.37</v>
      </c>
      <c r="D14" s="24">
        <v>6225954.64</v>
      </c>
      <c r="E14" s="9">
        <f t="shared" si="1"/>
        <v>0.2762815629</v>
      </c>
      <c r="F14" s="38"/>
      <c r="G14" s="38"/>
      <c r="H14" s="38"/>
      <c r="I14" s="52"/>
      <c r="J14" s="34"/>
    </row>
    <row r="15" ht="14.25" customHeight="1">
      <c r="A15" s="5" t="s">
        <v>37</v>
      </c>
      <c r="B15" s="11" t="s">
        <v>40</v>
      </c>
      <c r="C15" s="24">
        <v>9100000.0</v>
      </c>
      <c r="D15" s="24">
        <v>1.35E7</v>
      </c>
      <c r="E15" s="9">
        <f t="shared" si="1"/>
        <v>0.4835164835</v>
      </c>
      <c r="F15" s="38"/>
      <c r="G15" s="38"/>
      <c r="H15" s="38"/>
      <c r="I15" s="52"/>
      <c r="J15" s="34"/>
    </row>
    <row r="16" ht="14.25" customHeight="1">
      <c r="A16" s="25" t="s">
        <v>14</v>
      </c>
      <c r="B16" s="11" t="s">
        <v>120</v>
      </c>
      <c r="C16" s="24">
        <v>9764000.0</v>
      </c>
      <c r="D16" s="24">
        <v>1.1493E7</v>
      </c>
      <c r="E16" s="9">
        <f t="shared" si="1"/>
        <v>0.177079066</v>
      </c>
      <c r="F16" s="38"/>
      <c r="G16" s="38"/>
      <c r="H16" s="38"/>
      <c r="I16" s="52"/>
      <c r="J16" s="34"/>
    </row>
    <row r="17" ht="14.25" customHeight="1">
      <c r="A17" s="25" t="s">
        <v>14</v>
      </c>
      <c r="B17" s="11" t="s">
        <v>17</v>
      </c>
      <c r="C17" s="24">
        <v>3075115.0</v>
      </c>
      <c r="D17" s="24">
        <v>4134200.0</v>
      </c>
      <c r="E17" s="9">
        <f t="shared" si="1"/>
        <v>0.344405006</v>
      </c>
      <c r="F17" s="38"/>
      <c r="G17" s="38"/>
      <c r="H17" s="38"/>
      <c r="I17" s="52"/>
      <c r="J17" s="34"/>
    </row>
    <row r="18" ht="14.25" customHeight="1">
      <c r="A18" s="25" t="s">
        <v>14</v>
      </c>
      <c r="B18" s="11" t="s">
        <v>121</v>
      </c>
      <c r="C18" s="24">
        <v>1370541.94</v>
      </c>
      <c r="D18" s="24">
        <v>3469155.15</v>
      </c>
      <c r="E18" s="9">
        <f t="shared" si="1"/>
        <v>1.531228742</v>
      </c>
      <c r="F18" s="38"/>
      <c r="G18" s="38"/>
      <c r="H18" s="38"/>
      <c r="I18" s="52"/>
      <c r="J18" s="34"/>
    </row>
    <row r="19" ht="14.25" customHeight="1">
      <c r="A19" s="5" t="s">
        <v>44</v>
      </c>
      <c r="B19" s="11" t="s">
        <v>57</v>
      </c>
      <c r="C19" s="24">
        <v>1851335.2</v>
      </c>
      <c r="D19" s="24">
        <v>1899088.84</v>
      </c>
      <c r="E19" s="9">
        <f t="shared" si="1"/>
        <v>0.02579416196</v>
      </c>
      <c r="F19" s="38"/>
      <c r="G19" s="38"/>
      <c r="H19" s="38"/>
      <c r="I19" s="52"/>
      <c r="J19" s="34"/>
    </row>
    <row r="20" ht="14.25" customHeight="1">
      <c r="A20" s="25" t="s">
        <v>14</v>
      </c>
      <c r="B20" s="11" t="s">
        <v>19</v>
      </c>
      <c r="C20" s="24">
        <v>1.0305203E7</v>
      </c>
      <c r="D20" s="24">
        <v>1.3115024E7</v>
      </c>
      <c r="E20" s="9">
        <f t="shared" si="1"/>
        <v>0.2726604221</v>
      </c>
      <c r="F20" s="38"/>
      <c r="G20" s="38"/>
      <c r="H20" s="38"/>
      <c r="I20" s="52"/>
      <c r="J20" s="34"/>
    </row>
    <row r="21" ht="14.25" customHeight="1">
      <c r="A21" s="25" t="s">
        <v>14</v>
      </c>
      <c r="B21" s="11" t="s">
        <v>52</v>
      </c>
      <c r="C21" s="24">
        <v>4260450.41</v>
      </c>
      <c r="D21" s="24">
        <v>5439325.96</v>
      </c>
      <c r="E21" s="9">
        <f t="shared" si="1"/>
        <v>0.276702094</v>
      </c>
      <c r="F21" s="38"/>
      <c r="G21" s="38"/>
      <c r="H21" s="38"/>
      <c r="I21" s="52"/>
      <c r="J21" s="34"/>
    </row>
    <row r="22" ht="14.25" customHeight="1">
      <c r="A22" s="5" t="s">
        <v>44</v>
      </c>
      <c r="B22" s="11" t="s">
        <v>46</v>
      </c>
      <c r="C22" s="24">
        <v>3.27353648E7</v>
      </c>
      <c r="D22" s="24">
        <v>5.888443948E7</v>
      </c>
      <c r="E22" s="9">
        <f t="shared" si="1"/>
        <v>0.7988019941</v>
      </c>
      <c r="F22" s="38"/>
      <c r="G22" s="38"/>
      <c r="H22" s="38"/>
      <c r="I22" s="52"/>
      <c r="J22" s="34"/>
    </row>
    <row r="23" ht="14.25" customHeight="1">
      <c r="A23" s="5" t="s">
        <v>44</v>
      </c>
      <c r="B23" s="11" t="s">
        <v>49</v>
      </c>
      <c r="C23" s="24">
        <v>1.828777916E7</v>
      </c>
      <c r="D23" s="24">
        <v>2.64234684E7</v>
      </c>
      <c r="E23" s="9">
        <f t="shared" si="1"/>
        <v>0.4448702693</v>
      </c>
      <c r="F23" s="38"/>
      <c r="G23" s="38"/>
      <c r="H23" s="38"/>
      <c r="I23" s="52"/>
      <c r="J23" s="34"/>
    </row>
    <row r="24" ht="14.25" customHeight="1">
      <c r="A24" s="25" t="s">
        <v>14</v>
      </c>
      <c r="B24" s="11" t="s">
        <v>58</v>
      </c>
      <c r="C24" s="24">
        <v>3550189.28</v>
      </c>
      <c r="D24" s="24">
        <v>5376090.41</v>
      </c>
      <c r="E24" s="9">
        <f t="shared" si="1"/>
        <v>0.5143109243</v>
      </c>
      <c r="F24" s="38"/>
      <c r="G24" s="38"/>
      <c r="H24" s="38"/>
      <c r="I24" s="52"/>
      <c r="J24" s="34"/>
    </row>
    <row r="25" ht="14.25" customHeight="1">
      <c r="A25" s="5" t="s">
        <v>44</v>
      </c>
      <c r="B25" s="11" t="s">
        <v>107</v>
      </c>
      <c r="C25" s="24">
        <v>465146.08</v>
      </c>
      <c r="D25" s="24">
        <v>2562289.86</v>
      </c>
      <c r="E25" s="9">
        <f t="shared" si="1"/>
        <v>4.508570254</v>
      </c>
      <c r="F25" s="38"/>
      <c r="G25" s="38"/>
      <c r="H25" s="38"/>
      <c r="I25" s="52"/>
      <c r="J25" s="34"/>
    </row>
    <row r="26" ht="14.25" customHeight="1">
      <c r="A26" s="5" t="s">
        <v>44</v>
      </c>
      <c r="B26" s="11" t="s">
        <v>108</v>
      </c>
      <c r="C26" s="24">
        <v>7300000.0</v>
      </c>
      <c r="D26" s="24">
        <v>1.27E7</v>
      </c>
      <c r="E26" s="9">
        <f t="shared" si="1"/>
        <v>0.7397260274</v>
      </c>
      <c r="F26" s="38"/>
      <c r="G26" s="38"/>
      <c r="H26" s="38"/>
      <c r="I26" s="52"/>
      <c r="J26" s="34"/>
    </row>
    <row r="27" ht="14.25" customHeight="1">
      <c r="A27" s="25" t="s">
        <v>14</v>
      </c>
      <c r="B27" s="11" t="s">
        <v>95</v>
      </c>
      <c r="C27" s="24">
        <v>7494433.0</v>
      </c>
      <c r="D27" s="24">
        <v>1.6111807E7</v>
      </c>
      <c r="E27" s="9">
        <f t="shared" si="1"/>
        <v>1.149836685</v>
      </c>
      <c r="F27" s="38"/>
      <c r="G27" s="38"/>
      <c r="H27" s="38"/>
      <c r="I27" s="52"/>
      <c r="J27" s="34"/>
    </row>
    <row r="28" ht="14.25" customHeight="1">
      <c r="A28" s="5" t="s">
        <v>44</v>
      </c>
      <c r="B28" s="11" t="s">
        <v>110</v>
      </c>
      <c r="C28" s="24">
        <v>2532454.17</v>
      </c>
      <c r="D28" s="24">
        <v>2862620.06</v>
      </c>
      <c r="E28" s="9">
        <f t="shared" si="1"/>
        <v>0.1303738855</v>
      </c>
      <c r="F28" s="38"/>
      <c r="G28" s="38"/>
      <c r="H28" s="38"/>
      <c r="I28" s="52"/>
      <c r="J28" s="34"/>
    </row>
    <row r="29" ht="14.25" customHeight="1">
      <c r="A29" s="5" t="s">
        <v>59</v>
      </c>
      <c r="B29" s="11" t="s">
        <v>122</v>
      </c>
      <c r="C29" s="24">
        <v>24182.64</v>
      </c>
      <c r="D29" s="24">
        <v>16326.34</v>
      </c>
      <c r="E29" s="9">
        <f t="shared" si="1"/>
        <v>-0.3248735457</v>
      </c>
      <c r="F29" s="38"/>
      <c r="G29" s="38"/>
      <c r="H29" s="38"/>
      <c r="I29" s="52"/>
      <c r="J29" s="34"/>
    </row>
    <row r="30" ht="14.25" customHeight="1">
      <c r="A30" s="5" t="s">
        <v>59</v>
      </c>
      <c r="B30" s="11" t="s">
        <v>60</v>
      </c>
      <c r="C30" s="24">
        <v>9880220.0</v>
      </c>
      <c r="D30" s="24">
        <v>1.7052739E7</v>
      </c>
      <c r="E30" s="9">
        <f t="shared" si="1"/>
        <v>0.7259472967</v>
      </c>
      <c r="F30" s="38"/>
      <c r="G30" s="38"/>
      <c r="H30" s="38"/>
      <c r="I30" s="52"/>
      <c r="J30" s="34"/>
    </row>
    <row r="31" ht="14.25" customHeight="1">
      <c r="A31" s="5" t="s">
        <v>59</v>
      </c>
      <c r="B31" s="11" t="s">
        <v>61</v>
      </c>
      <c r="C31" s="24">
        <v>3400000.0</v>
      </c>
      <c r="D31" s="24">
        <v>4600000.0</v>
      </c>
      <c r="E31" s="9">
        <f t="shared" si="1"/>
        <v>0.3529411765</v>
      </c>
      <c r="F31" s="38"/>
      <c r="G31" s="38"/>
      <c r="H31" s="38"/>
      <c r="I31" s="52"/>
      <c r="J31" s="34"/>
    </row>
    <row r="32" ht="14.25" customHeight="1">
      <c r="A32" s="5" t="s">
        <v>59</v>
      </c>
      <c r="B32" s="11" t="s">
        <v>62</v>
      </c>
      <c r="C32" s="24">
        <v>2260874.0</v>
      </c>
      <c r="D32" s="24">
        <v>2374927.0</v>
      </c>
      <c r="E32" s="9">
        <f t="shared" si="1"/>
        <v>0.05044642028</v>
      </c>
      <c r="F32" s="38"/>
      <c r="G32" s="38"/>
      <c r="H32" s="38"/>
      <c r="I32" s="52"/>
      <c r="J32" s="34"/>
    </row>
    <row r="33" ht="14.25" customHeight="1">
      <c r="A33" s="5" t="s">
        <v>59</v>
      </c>
      <c r="B33" s="11" t="s">
        <v>123</v>
      </c>
      <c r="C33" s="24">
        <v>4900000.0</v>
      </c>
      <c r="D33" s="24">
        <v>9160000.0</v>
      </c>
      <c r="E33" s="9">
        <f t="shared" si="1"/>
        <v>0.8693877551</v>
      </c>
      <c r="F33" s="38"/>
      <c r="G33" s="38"/>
      <c r="H33" s="38"/>
      <c r="I33" s="52"/>
      <c r="J33" s="34"/>
    </row>
    <row r="34" ht="14.25" customHeight="1">
      <c r="A34" s="5" t="s">
        <v>66</v>
      </c>
      <c r="B34" s="11" t="s">
        <v>67</v>
      </c>
      <c r="C34" s="24">
        <v>1.349E7</v>
      </c>
      <c r="D34" s="24">
        <v>2.19125E7</v>
      </c>
      <c r="E34" s="9">
        <f t="shared" si="1"/>
        <v>0.6243513714</v>
      </c>
      <c r="F34" s="38"/>
      <c r="G34" s="38"/>
      <c r="H34" s="38"/>
      <c r="I34" s="52"/>
      <c r="J34" s="34"/>
    </row>
    <row r="35" ht="14.25" customHeight="1">
      <c r="A35" s="5" t="s">
        <v>68</v>
      </c>
      <c r="B35" s="11" t="s">
        <v>70</v>
      </c>
      <c r="C35" s="24">
        <v>8451203.0</v>
      </c>
      <c r="D35" s="24">
        <v>1.168339E7</v>
      </c>
      <c r="E35" s="9">
        <f t="shared" si="1"/>
        <v>0.3824528887</v>
      </c>
      <c r="F35" s="38"/>
      <c r="G35" s="38"/>
      <c r="H35" s="38"/>
      <c r="I35" s="52"/>
      <c r="J35" s="34"/>
    </row>
    <row r="36" ht="14.25" customHeight="1">
      <c r="A36" s="5" t="s">
        <v>68</v>
      </c>
      <c r="B36" s="11" t="s">
        <v>124</v>
      </c>
      <c r="C36" s="24">
        <v>4874552.99</v>
      </c>
      <c r="D36" s="24">
        <v>6503478.43</v>
      </c>
      <c r="E36" s="9">
        <f t="shared" si="1"/>
        <v>0.3341691932</v>
      </c>
      <c r="F36" s="38"/>
      <c r="G36" s="38"/>
      <c r="H36" s="38"/>
      <c r="I36" s="52"/>
      <c r="J36" s="34"/>
    </row>
    <row r="37" ht="14.25" customHeight="1">
      <c r="A37" s="5" t="s">
        <v>113</v>
      </c>
      <c r="B37" s="11" t="s">
        <v>79</v>
      </c>
      <c r="C37" s="24">
        <v>2.3632E7</v>
      </c>
      <c r="D37" s="24">
        <v>2.8819E7</v>
      </c>
      <c r="E37" s="9">
        <f t="shared" si="1"/>
        <v>0.2194905213</v>
      </c>
      <c r="F37" s="38"/>
      <c r="G37" s="38"/>
      <c r="H37" s="38"/>
      <c r="I37" s="52"/>
      <c r="J37" s="34"/>
    </row>
    <row r="38" ht="14.25" customHeight="1">
      <c r="A38" s="5" t="s">
        <v>113</v>
      </c>
      <c r="B38" s="11" t="s">
        <v>77</v>
      </c>
      <c r="C38" s="24">
        <v>2.321418E7</v>
      </c>
      <c r="D38" s="24">
        <v>2.982002E7</v>
      </c>
      <c r="E38" s="9">
        <f t="shared" si="1"/>
        <v>0.2845605574</v>
      </c>
      <c r="F38" s="38"/>
      <c r="G38" s="38"/>
      <c r="H38" s="38"/>
      <c r="I38" s="52"/>
      <c r="J38" s="34"/>
    </row>
    <row r="39" ht="14.25" customHeight="1">
      <c r="A39" s="5" t="s">
        <v>113</v>
      </c>
      <c r="B39" s="11" t="s">
        <v>80</v>
      </c>
      <c r="C39" s="24">
        <v>2.4878672E7</v>
      </c>
      <c r="D39" s="24">
        <v>3.2350835E7</v>
      </c>
      <c r="E39" s="9">
        <f t="shared" si="1"/>
        <v>0.3003441261</v>
      </c>
      <c r="F39" s="38"/>
      <c r="G39" s="38"/>
      <c r="H39" s="38"/>
      <c r="I39" s="52"/>
      <c r="J39" s="34"/>
    </row>
    <row r="40" ht="14.25" customHeight="1">
      <c r="A40" s="5" t="s">
        <v>113</v>
      </c>
      <c r="B40" s="46" t="s">
        <v>125</v>
      </c>
      <c r="C40" s="24">
        <v>3.816410242E7</v>
      </c>
      <c r="D40" s="24">
        <v>5.079446531E7</v>
      </c>
      <c r="E40" s="9">
        <f t="shared" si="1"/>
        <v>0.3309487736</v>
      </c>
      <c r="F40" s="38"/>
      <c r="G40" s="38"/>
      <c r="H40" s="38"/>
      <c r="I40" s="52"/>
      <c r="J40" s="34"/>
    </row>
    <row r="41" ht="14.25" customHeight="1">
      <c r="A41" s="5" t="s">
        <v>113</v>
      </c>
      <c r="B41" s="11" t="s">
        <v>114</v>
      </c>
      <c r="C41" s="24">
        <v>13443.0</v>
      </c>
      <c r="D41" s="24">
        <v>141034.0</v>
      </c>
      <c r="E41" s="9">
        <f t="shared" si="1"/>
        <v>9.491259392</v>
      </c>
      <c r="F41" s="38"/>
      <c r="G41" s="38"/>
      <c r="H41" s="38"/>
      <c r="I41" s="52"/>
      <c r="J41" s="34"/>
    </row>
    <row r="42" ht="14.25" customHeight="1">
      <c r="B42" s="53"/>
      <c r="C42" s="53"/>
      <c r="D42" s="53"/>
      <c r="E42" s="53"/>
      <c r="F42" s="53"/>
      <c r="G42" s="53"/>
      <c r="H42" s="53"/>
      <c r="J42" s="34"/>
    </row>
    <row r="43" ht="14.25" customHeight="1">
      <c r="B43" s="54"/>
      <c r="C43" s="38"/>
      <c r="D43" s="38"/>
      <c r="E43" s="38"/>
      <c r="F43" s="38"/>
      <c r="G43" s="38"/>
      <c r="H43" s="38"/>
      <c r="I43" s="52"/>
      <c r="J43" s="34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000000000000001" right="0.7000000000000001" top="0.75"/>
  <pageSetup orientation="portrait"/>
  <drawing r:id="rId1"/>
</worksheet>
</file>